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osted\dph\OW\OWH_ADMIN\OWH\Domestic Violence Contracts\Finance\Forms &amp; Instructions\DVSS\Forms\Budget, Bud Mod, &amp; Invoice\FY 25-26\Invoice\"/>
    </mc:Choice>
  </mc:AlternateContent>
  <xr:revisionPtr revIDLastSave="0" documentId="13_ncr:1_{A930AA26-E2A0-4FBA-A6EA-BF9741E86257}" xr6:coauthVersionLast="47" xr6:coauthVersionMax="47" xr10:uidLastSave="{00000000-0000-0000-0000-000000000000}"/>
  <bookViews>
    <workbookView xWindow="-98" yWindow="-98" windowWidth="28996" windowHeight="15675" activeTab="1" xr2:uid="{00000000-000D-0000-FFFF-FFFF00000000}"/>
  </bookViews>
  <sheets>
    <sheet name="Instructions" sheetId="20" r:id="rId1"/>
    <sheet name="CM 40 max" sheetId="22" r:id="rId2"/>
    <sheet name="Compatibility Report" sheetId="3" state="hidden" r:id="rId3"/>
  </sheets>
  <definedNames>
    <definedName name="_xlnm._FilterDatabase" localSheetId="1" hidden="1">'CM 40 max'!$A$12:$IT$52</definedName>
    <definedName name="_xlnm.Print_Area" localSheetId="1">'CM 40 max'!$A$1:$AT$69</definedName>
    <definedName name="_xlnm.Print_Titles" localSheetId="1">'CM 40 max'!$1:$12</definedName>
    <definedName name="Z_947A207B_A92A_4668_B65E_00BA67930FE5_.wvu.PrintArea" localSheetId="1" hidden="1">'CM 40 max'!$A$11:$AT$12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4" i="22" l="1"/>
  <c r="AD63" i="22"/>
  <c r="AD62" i="22"/>
  <c r="AD61" i="22"/>
  <c r="AD60" i="22"/>
  <c r="AE69" i="22"/>
  <c r="R63" i="22"/>
  <c r="AF52" i="22"/>
  <c r="AF51" i="22"/>
  <c r="AF50" i="22"/>
  <c r="AT50" i="22" s="1"/>
  <c r="AF49" i="22"/>
  <c r="AF48" i="22"/>
  <c r="AF47" i="22"/>
  <c r="AF46" i="22"/>
  <c r="AF45" i="22"/>
  <c r="AF44" i="22"/>
  <c r="AF43" i="22"/>
  <c r="AF42" i="22"/>
  <c r="AF41" i="22"/>
  <c r="AT41" i="22" s="1"/>
  <c r="AF40" i="22"/>
  <c r="AF39" i="22"/>
  <c r="AF38" i="22"/>
  <c r="AT38" i="22" s="1"/>
  <c r="AF37" i="22"/>
  <c r="AT37" i="22" s="1"/>
  <c r="AF36" i="22"/>
  <c r="AF35" i="22"/>
  <c r="AF34" i="22"/>
  <c r="AT34" i="22" s="1"/>
  <c r="AF33" i="22"/>
  <c r="AT33" i="22" s="1"/>
  <c r="AF32" i="22"/>
  <c r="AF31" i="22"/>
  <c r="AF30" i="22"/>
  <c r="AT30" i="22" s="1"/>
  <c r="AF29" i="22"/>
  <c r="AT29" i="22" s="1"/>
  <c r="AF28" i="22"/>
  <c r="AF27" i="22"/>
  <c r="AF26" i="22"/>
  <c r="AF25" i="22"/>
  <c r="AT25" i="22" s="1"/>
  <c r="AF24" i="22"/>
  <c r="AF23" i="22"/>
  <c r="AF22" i="22"/>
  <c r="AT22" i="22" s="1"/>
  <c r="AF21" i="22"/>
  <c r="AT21" i="22" s="1"/>
  <c r="AF20" i="22"/>
  <c r="AF19" i="22"/>
  <c r="AF18" i="22"/>
  <c r="AF17" i="22"/>
  <c r="AF16" i="22"/>
  <c r="AF15" i="22"/>
  <c r="AF14" i="22"/>
  <c r="AF13" i="22"/>
  <c r="AB60" i="22"/>
  <c r="W69" i="22"/>
  <c r="AG69" i="22"/>
  <c r="AP54" i="22"/>
  <c r="AT52" i="22"/>
  <c r="AT51" i="22"/>
  <c r="AT40" i="22"/>
  <c r="AT39" i="22"/>
  <c r="AT36" i="22"/>
  <c r="AT35" i="22"/>
  <c r="AT32" i="22"/>
  <c r="AT31" i="22"/>
  <c r="AT28" i="22"/>
  <c r="AT27" i="22"/>
  <c r="AT26" i="22"/>
  <c r="AT24" i="22"/>
  <c r="AT23" i="22"/>
  <c r="AD65" i="22" l="1"/>
  <c r="AE54" i="22"/>
  <c r="AF54" i="22" l="1"/>
  <c r="AB64" i="22"/>
  <c r="AB63" i="22"/>
  <c r="AB62" i="22"/>
  <c r="AB61" i="22"/>
  <c r="Z64" i="22"/>
  <c r="Z63" i="22"/>
  <c r="Z62" i="22"/>
  <c r="Z61" i="22"/>
  <c r="Z60" i="22"/>
  <c r="AF60" i="22" s="1"/>
  <c r="AA69" i="22"/>
  <c r="Y69" i="22"/>
  <c r="AC69" i="22"/>
  <c r="AA54" i="22"/>
  <c r="AB52" i="22"/>
  <c r="AB51" i="22"/>
  <c r="AB50" i="22"/>
  <c r="AB49" i="22"/>
  <c r="AB48" i="22"/>
  <c r="AB47" i="22"/>
  <c r="AB46" i="22"/>
  <c r="AB45" i="22"/>
  <c r="AB44" i="22"/>
  <c r="AB43" i="22"/>
  <c r="AB42" i="22"/>
  <c r="AB41" i="22"/>
  <c r="AB40" i="22"/>
  <c r="AB39" i="22"/>
  <c r="AB38" i="22"/>
  <c r="AB37" i="22"/>
  <c r="AB36" i="22"/>
  <c r="AB35" i="22"/>
  <c r="AB34" i="22"/>
  <c r="AB33" i="22"/>
  <c r="AB32" i="22"/>
  <c r="AB31" i="22"/>
  <c r="AB30" i="22"/>
  <c r="AB29" i="22"/>
  <c r="AB28" i="22"/>
  <c r="AB27" i="22"/>
  <c r="AB26" i="22"/>
  <c r="AB25" i="22"/>
  <c r="AB24" i="22"/>
  <c r="AB23" i="22"/>
  <c r="AB22" i="22"/>
  <c r="AB21" i="22"/>
  <c r="AB20" i="22"/>
  <c r="AB19" i="22"/>
  <c r="AB18" i="22"/>
  <c r="AB17" i="22"/>
  <c r="AB16" i="22"/>
  <c r="AB15" i="22"/>
  <c r="AB14" i="22"/>
  <c r="AB13" i="22"/>
  <c r="AQ69" i="22"/>
  <c r="AO69" i="22"/>
  <c r="AM69" i="22"/>
  <c r="AK69" i="22"/>
  <c r="AI69" i="22"/>
  <c r="U69" i="22"/>
  <c r="S69" i="22"/>
  <c r="Q69" i="22"/>
  <c r="O69" i="22"/>
  <c r="M69" i="22"/>
  <c r="K69" i="22"/>
  <c r="I69" i="22"/>
  <c r="G69" i="22"/>
  <c r="AF64" i="22" l="1"/>
  <c r="AF63" i="22"/>
  <c r="AB65" i="22"/>
  <c r="AF61" i="22"/>
  <c r="AF62" i="22"/>
  <c r="AB54" i="22"/>
  <c r="Z65" i="22"/>
  <c r="AN64" i="22"/>
  <c r="R64" i="22"/>
  <c r="AS63" i="22"/>
  <c r="AS62" i="22"/>
  <c r="R62" i="22"/>
  <c r="R61" i="22"/>
  <c r="AS54" i="22"/>
  <c r="AQ54" i="22"/>
  <c r="AO54" i="22"/>
  <c r="AM54" i="22"/>
  <c r="AK54" i="22"/>
  <c r="AI54" i="22"/>
  <c r="AG54" i="22"/>
  <c r="AC54" i="22"/>
  <c r="Y54" i="22"/>
  <c r="W54" i="22"/>
  <c r="U54" i="22"/>
  <c r="S54" i="22"/>
  <c r="Q54" i="22"/>
  <c r="O54" i="22"/>
  <c r="M54" i="22"/>
  <c r="K54" i="22"/>
  <c r="I54" i="22"/>
  <c r="G54" i="22"/>
  <c r="AR52" i="22"/>
  <c r="AP52" i="22"/>
  <c r="AN52" i="22"/>
  <c r="AL52" i="22"/>
  <c r="AJ52" i="22"/>
  <c r="AH52" i="22"/>
  <c r="AD52" i="22"/>
  <c r="Z52" i="22"/>
  <c r="X52" i="22"/>
  <c r="V52" i="22"/>
  <c r="T52" i="22"/>
  <c r="R52" i="22"/>
  <c r="P52" i="22"/>
  <c r="N52" i="22"/>
  <c r="L52" i="22"/>
  <c r="J52" i="22"/>
  <c r="H52" i="22"/>
  <c r="AR51" i="22"/>
  <c r="AP51" i="22"/>
  <c r="AN51" i="22"/>
  <c r="AL51" i="22"/>
  <c r="AJ51" i="22"/>
  <c r="AH51" i="22"/>
  <c r="AD51" i="22"/>
  <c r="Z51" i="22"/>
  <c r="X51" i="22"/>
  <c r="V51" i="22"/>
  <c r="T51" i="22"/>
  <c r="R51" i="22"/>
  <c r="P51" i="22"/>
  <c r="N51" i="22"/>
  <c r="L51" i="22"/>
  <c r="J51" i="22"/>
  <c r="H51" i="22"/>
  <c r="AR50" i="22"/>
  <c r="AP50" i="22"/>
  <c r="AN50" i="22"/>
  <c r="AL50" i="22"/>
  <c r="AJ50" i="22"/>
  <c r="AH50" i="22"/>
  <c r="AD50" i="22"/>
  <c r="Z50" i="22"/>
  <c r="X50" i="22"/>
  <c r="V50" i="22"/>
  <c r="T50" i="22"/>
  <c r="R50" i="22"/>
  <c r="P50" i="22"/>
  <c r="N50" i="22"/>
  <c r="L50" i="22"/>
  <c r="J50" i="22"/>
  <c r="H50" i="22"/>
  <c r="AR49" i="22"/>
  <c r="AP49" i="22"/>
  <c r="AN49" i="22"/>
  <c r="AL49" i="22"/>
  <c r="AJ49" i="22"/>
  <c r="AH49" i="22"/>
  <c r="AD49" i="22"/>
  <c r="Z49" i="22"/>
  <c r="X49" i="22"/>
  <c r="V49" i="22"/>
  <c r="T49" i="22"/>
  <c r="R49" i="22"/>
  <c r="P49" i="22"/>
  <c r="N49" i="22"/>
  <c r="L49" i="22"/>
  <c r="J49" i="22"/>
  <c r="H49" i="22"/>
  <c r="AT49" i="22" s="1"/>
  <c r="AR48" i="22"/>
  <c r="AP48" i="22"/>
  <c r="AN48" i="22"/>
  <c r="AL48" i="22"/>
  <c r="AJ48" i="22"/>
  <c r="AH48" i="22"/>
  <c r="AD48" i="22"/>
  <c r="Z48" i="22"/>
  <c r="X48" i="22"/>
  <c r="V48" i="22"/>
  <c r="T48" i="22"/>
  <c r="R48" i="22"/>
  <c r="P48" i="22"/>
  <c r="N48" i="22"/>
  <c r="L48" i="22"/>
  <c r="J48" i="22"/>
  <c r="H48" i="22"/>
  <c r="AT48" i="22" s="1"/>
  <c r="AR47" i="22"/>
  <c r="AP47" i="22"/>
  <c r="AN47" i="22"/>
  <c r="AL47" i="22"/>
  <c r="AJ47" i="22"/>
  <c r="AH47" i="22"/>
  <c r="AD47" i="22"/>
  <c r="Z47" i="22"/>
  <c r="X47" i="22"/>
  <c r="V47" i="22"/>
  <c r="T47" i="22"/>
  <c r="R47" i="22"/>
  <c r="P47" i="22"/>
  <c r="N47" i="22"/>
  <c r="L47" i="22"/>
  <c r="J47" i="22"/>
  <c r="AT47" i="22" s="1"/>
  <c r="H47" i="22"/>
  <c r="AR46" i="22"/>
  <c r="AP46" i="22"/>
  <c r="AN46" i="22"/>
  <c r="AL46" i="22"/>
  <c r="AJ46" i="22"/>
  <c r="AH46" i="22"/>
  <c r="AD46" i="22"/>
  <c r="Z46" i="22"/>
  <c r="X46" i="22"/>
  <c r="V46" i="22"/>
  <c r="T46" i="22"/>
  <c r="R46" i="22"/>
  <c r="P46" i="22"/>
  <c r="N46" i="22"/>
  <c r="L46" i="22"/>
  <c r="J46" i="22"/>
  <c r="H46" i="22"/>
  <c r="AR45" i="22"/>
  <c r="AP45" i="22"/>
  <c r="AN45" i="22"/>
  <c r="AL45" i="22"/>
  <c r="AJ45" i="22"/>
  <c r="AH45" i="22"/>
  <c r="AD45" i="22"/>
  <c r="Z45" i="22"/>
  <c r="X45" i="22"/>
  <c r="V45" i="22"/>
  <c r="T45" i="22"/>
  <c r="R45" i="22"/>
  <c r="P45" i="22"/>
  <c r="N45" i="22"/>
  <c r="L45" i="22"/>
  <c r="J45" i="22"/>
  <c r="H45" i="22"/>
  <c r="AR44" i="22"/>
  <c r="AP44" i="22"/>
  <c r="AN44" i="22"/>
  <c r="AL44" i="22"/>
  <c r="AJ44" i="22"/>
  <c r="AH44" i="22"/>
  <c r="AD44" i="22"/>
  <c r="Z44" i="22"/>
  <c r="X44" i="22"/>
  <c r="V44" i="22"/>
  <c r="T44" i="22"/>
  <c r="R44" i="22"/>
  <c r="P44" i="22"/>
  <c r="N44" i="22"/>
  <c r="L44" i="22"/>
  <c r="J44" i="22"/>
  <c r="H44" i="22"/>
  <c r="AT44" i="22" s="1"/>
  <c r="S62" i="22" s="1"/>
  <c r="AR43" i="22"/>
  <c r="AP43" i="22"/>
  <c r="AN43" i="22"/>
  <c r="AL43" i="22"/>
  <c r="AJ43" i="22"/>
  <c r="AH43" i="22"/>
  <c r="AD43" i="22"/>
  <c r="Z43" i="22"/>
  <c r="X43" i="22"/>
  <c r="V43" i="22"/>
  <c r="T43" i="22"/>
  <c r="R43" i="22"/>
  <c r="P43" i="22"/>
  <c r="N43" i="22"/>
  <c r="L43" i="22"/>
  <c r="J43" i="22"/>
  <c r="H43" i="22"/>
  <c r="AR42" i="22"/>
  <c r="AP42" i="22"/>
  <c r="AN42" i="22"/>
  <c r="AL42" i="22"/>
  <c r="AJ42" i="22"/>
  <c r="AH42" i="22"/>
  <c r="AD42" i="22"/>
  <c r="Z42" i="22"/>
  <c r="X42" i="22"/>
  <c r="V42" i="22"/>
  <c r="T42" i="22"/>
  <c r="R42" i="22"/>
  <c r="P42" i="22"/>
  <c r="N42" i="22"/>
  <c r="L42" i="22"/>
  <c r="J42" i="22"/>
  <c r="H42" i="22"/>
  <c r="AR41" i="22"/>
  <c r="AP41" i="22"/>
  <c r="AN41" i="22"/>
  <c r="AL41" i="22"/>
  <c r="AJ41" i="22"/>
  <c r="AH41" i="22"/>
  <c r="AD41" i="22"/>
  <c r="Z41" i="22"/>
  <c r="X41" i="22"/>
  <c r="V41" i="22"/>
  <c r="T41" i="22"/>
  <c r="R41" i="22"/>
  <c r="P41" i="22"/>
  <c r="N41" i="22"/>
  <c r="L41" i="22"/>
  <c r="J41" i="22"/>
  <c r="H41" i="22"/>
  <c r="AR40" i="22"/>
  <c r="AP40" i="22"/>
  <c r="AN40" i="22"/>
  <c r="AL40" i="22"/>
  <c r="AJ40" i="22"/>
  <c r="AH40" i="22"/>
  <c r="AD40" i="22"/>
  <c r="Z40" i="22"/>
  <c r="X40" i="22"/>
  <c r="V40" i="22"/>
  <c r="T40" i="22"/>
  <c r="R40" i="22"/>
  <c r="P40" i="22"/>
  <c r="N40" i="22"/>
  <c r="L40" i="22"/>
  <c r="J40" i="22"/>
  <c r="H40" i="22"/>
  <c r="AR39" i="22"/>
  <c r="AP39" i="22"/>
  <c r="AN39" i="22"/>
  <c r="AL39" i="22"/>
  <c r="AJ39" i="22"/>
  <c r="AH39" i="22"/>
  <c r="AD39" i="22"/>
  <c r="Z39" i="22"/>
  <c r="X39" i="22"/>
  <c r="V39" i="22"/>
  <c r="T39" i="22"/>
  <c r="R39" i="22"/>
  <c r="P39" i="22"/>
  <c r="N39" i="22"/>
  <c r="L39" i="22"/>
  <c r="J39" i="22"/>
  <c r="H39" i="22"/>
  <c r="AR38" i="22"/>
  <c r="AP38" i="22"/>
  <c r="AN38" i="22"/>
  <c r="AL38" i="22"/>
  <c r="AJ38" i="22"/>
  <c r="AH38" i="22"/>
  <c r="AD38" i="22"/>
  <c r="Z38" i="22"/>
  <c r="X38" i="22"/>
  <c r="V38" i="22"/>
  <c r="T38" i="22"/>
  <c r="R38" i="22"/>
  <c r="P38" i="22"/>
  <c r="N38" i="22"/>
  <c r="L38" i="22"/>
  <c r="J38" i="22"/>
  <c r="H38" i="22"/>
  <c r="AR37" i="22"/>
  <c r="AP37" i="22"/>
  <c r="AN37" i="22"/>
  <c r="AL37" i="22"/>
  <c r="AJ37" i="22"/>
  <c r="AH37" i="22"/>
  <c r="AD37" i="22"/>
  <c r="Z37" i="22"/>
  <c r="X37" i="22"/>
  <c r="V37" i="22"/>
  <c r="T37" i="22"/>
  <c r="R37" i="22"/>
  <c r="P37" i="22"/>
  <c r="N37" i="22"/>
  <c r="L37" i="22"/>
  <c r="J37" i="22"/>
  <c r="H37" i="22"/>
  <c r="AR36" i="22"/>
  <c r="AP36" i="22"/>
  <c r="AN36" i="22"/>
  <c r="AL36" i="22"/>
  <c r="AJ36" i="22"/>
  <c r="AH36" i="22"/>
  <c r="AD36" i="22"/>
  <c r="Z36" i="22"/>
  <c r="X36" i="22"/>
  <c r="V36" i="22"/>
  <c r="T36" i="22"/>
  <c r="R36" i="22"/>
  <c r="P36" i="22"/>
  <c r="N36" i="22"/>
  <c r="L36" i="22"/>
  <c r="J36" i="22"/>
  <c r="H36" i="22"/>
  <c r="AR35" i="22"/>
  <c r="AP35" i="22"/>
  <c r="AN35" i="22"/>
  <c r="AL35" i="22"/>
  <c r="AJ35" i="22"/>
  <c r="AH35" i="22"/>
  <c r="AD35" i="22"/>
  <c r="Z35" i="22"/>
  <c r="X35" i="22"/>
  <c r="V35" i="22"/>
  <c r="T35" i="22"/>
  <c r="R35" i="22"/>
  <c r="P35" i="22"/>
  <c r="N35" i="22"/>
  <c r="L35" i="22"/>
  <c r="J35" i="22"/>
  <c r="H35" i="22"/>
  <c r="AR34" i="22"/>
  <c r="AP34" i="22"/>
  <c r="AN34" i="22"/>
  <c r="AL34" i="22"/>
  <c r="AJ34" i="22"/>
  <c r="AH34" i="22"/>
  <c r="AD34" i="22"/>
  <c r="Z34" i="22"/>
  <c r="X34" i="22"/>
  <c r="V34" i="22"/>
  <c r="T34" i="22"/>
  <c r="R34" i="22"/>
  <c r="P34" i="22"/>
  <c r="N34" i="22"/>
  <c r="L34" i="22"/>
  <c r="J34" i="22"/>
  <c r="H34" i="22"/>
  <c r="AR33" i="22"/>
  <c r="AP33" i="22"/>
  <c r="AN33" i="22"/>
  <c r="AL33" i="22"/>
  <c r="AJ33" i="22"/>
  <c r="AH33" i="22"/>
  <c r="AD33" i="22"/>
  <c r="Z33" i="22"/>
  <c r="X33" i="22"/>
  <c r="V33" i="22"/>
  <c r="T33" i="22"/>
  <c r="R33" i="22"/>
  <c r="P33" i="22"/>
  <c r="N33" i="22"/>
  <c r="L33" i="22"/>
  <c r="J33" i="22"/>
  <c r="H33" i="22"/>
  <c r="AR32" i="22"/>
  <c r="AP32" i="22"/>
  <c r="AN32" i="22"/>
  <c r="AL32" i="22"/>
  <c r="AJ32" i="22"/>
  <c r="AH32" i="22"/>
  <c r="AD32" i="22"/>
  <c r="Z32" i="22"/>
  <c r="X32" i="22"/>
  <c r="V32" i="22"/>
  <c r="T32" i="22"/>
  <c r="R32" i="22"/>
  <c r="P32" i="22"/>
  <c r="N32" i="22"/>
  <c r="L32" i="22"/>
  <c r="J32" i="22"/>
  <c r="H32" i="22"/>
  <c r="AR31" i="22"/>
  <c r="AP31" i="22"/>
  <c r="AN31" i="22"/>
  <c r="AL31" i="22"/>
  <c r="AJ31" i="22"/>
  <c r="AH31" i="22"/>
  <c r="AD31" i="22"/>
  <c r="Z31" i="22"/>
  <c r="X31" i="22"/>
  <c r="V31" i="22"/>
  <c r="T31" i="22"/>
  <c r="R31" i="22"/>
  <c r="P31" i="22"/>
  <c r="N31" i="22"/>
  <c r="L31" i="22"/>
  <c r="J31" i="22"/>
  <c r="H31" i="22"/>
  <c r="AR30" i="22"/>
  <c r="AP30" i="22"/>
  <c r="AN30" i="22"/>
  <c r="AL30" i="22"/>
  <c r="AJ30" i="22"/>
  <c r="AH30" i="22"/>
  <c r="AD30" i="22"/>
  <c r="Z30" i="22"/>
  <c r="X30" i="22"/>
  <c r="V30" i="22"/>
  <c r="T30" i="22"/>
  <c r="R30" i="22"/>
  <c r="P30" i="22"/>
  <c r="N30" i="22"/>
  <c r="L30" i="22"/>
  <c r="J30" i="22"/>
  <c r="H30" i="22"/>
  <c r="AR29" i="22"/>
  <c r="AP29" i="22"/>
  <c r="AN29" i="22"/>
  <c r="AL29" i="22"/>
  <c r="AJ29" i="22"/>
  <c r="AH29" i="22"/>
  <c r="AD29" i="22"/>
  <c r="Z29" i="22"/>
  <c r="X29" i="22"/>
  <c r="V29" i="22"/>
  <c r="T29" i="22"/>
  <c r="R29" i="22"/>
  <c r="P29" i="22"/>
  <c r="N29" i="22"/>
  <c r="L29" i="22"/>
  <c r="J29" i="22"/>
  <c r="H29" i="22"/>
  <c r="AR28" i="22"/>
  <c r="AP28" i="22"/>
  <c r="AN28" i="22"/>
  <c r="AL28" i="22"/>
  <c r="AJ28" i="22"/>
  <c r="AH28" i="22"/>
  <c r="AD28" i="22"/>
  <c r="Z28" i="22"/>
  <c r="X28" i="22"/>
  <c r="V28" i="22"/>
  <c r="T28" i="22"/>
  <c r="R28" i="22"/>
  <c r="P28" i="22"/>
  <c r="N28" i="22"/>
  <c r="L28" i="22"/>
  <c r="J28" i="22"/>
  <c r="H28" i="22"/>
  <c r="AR27" i="22"/>
  <c r="AP27" i="22"/>
  <c r="AN27" i="22"/>
  <c r="AL27" i="22"/>
  <c r="AJ27" i="22"/>
  <c r="AH27" i="22"/>
  <c r="AD27" i="22"/>
  <c r="Z27" i="22"/>
  <c r="X27" i="22"/>
  <c r="V27" i="22"/>
  <c r="T27" i="22"/>
  <c r="R27" i="22"/>
  <c r="P27" i="22"/>
  <c r="N27" i="22"/>
  <c r="L27" i="22"/>
  <c r="J27" i="22"/>
  <c r="H27" i="22"/>
  <c r="AR26" i="22"/>
  <c r="AP26" i="22"/>
  <c r="AN26" i="22"/>
  <c r="AL26" i="22"/>
  <c r="AJ26" i="22"/>
  <c r="AH26" i="22"/>
  <c r="AD26" i="22"/>
  <c r="Z26" i="22"/>
  <c r="X26" i="22"/>
  <c r="V26" i="22"/>
  <c r="T26" i="22"/>
  <c r="R26" i="22"/>
  <c r="P26" i="22"/>
  <c r="N26" i="22"/>
  <c r="L26" i="22"/>
  <c r="J26" i="22"/>
  <c r="H26" i="22"/>
  <c r="AR25" i="22"/>
  <c r="AP25" i="22"/>
  <c r="AN25" i="22"/>
  <c r="AL25" i="22"/>
  <c r="AJ25" i="22"/>
  <c r="AH25" i="22"/>
  <c r="AD25" i="22"/>
  <c r="Z25" i="22"/>
  <c r="X25" i="22"/>
  <c r="V25" i="22"/>
  <c r="T25" i="22"/>
  <c r="R25" i="22"/>
  <c r="P25" i="22"/>
  <c r="N25" i="22"/>
  <c r="L25" i="22"/>
  <c r="J25" i="22"/>
  <c r="H25" i="22"/>
  <c r="AR24" i="22"/>
  <c r="AP24" i="22"/>
  <c r="AN24" i="22"/>
  <c r="AL24" i="22"/>
  <c r="AJ24" i="22"/>
  <c r="AH24" i="22"/>
  <c r="AD24" i="22"/>
  <c r="Z24" i="22"/>
  <c r="X24" i="22"/>
  <c r="V24" i="22"/>
  <c r="T24" i="22"/>
  <c r="R24" i="22"/>
  <c r="P24" i="22"/>
  <c r="N24" i="22"/>
  <c r="L24" i="22"/>
  <c r="J24" i="22"/>
  <c r="H24" i="22"/>
  <c r="AR23" i="22"/>
  <c r="AP23" i="22"/>
  <c r="AN23" i="22"/>
  <c r="AL23" i="22"/>
  <c r="AJ23" i="22"/>
  <c r="AH23" i="22"/>
  <c r="AD23" i="22"/>
  <c r="Z23" i="22"/>
  <c r="X23" i="22"/>
  <c r="V23" i="22"/>
  <c r="T23" i="22"/>
  <c r="R23" i="22"/>
  <c r="P23" i="22"/>
  <c r="N23" i="22"/>
  <c r="L23" i="22"/>
  <c r="J23" i="22"/>
  <c r="H23" i="22"/>
  <c r="AR22" i="22"/>
  <c r="AP22" i="22"/>
  <c r="AN22" i="22"/>
  <c r="AL22" i="22"/>
  <c r="AJ22" i="22"/>
  <c r="AH22" i="22"/>
  <c r="AD22" i="22"/>
  <c r="Z22" i="22"/>
  <c r="X22" i="22"/>
  <c r="V22" i="22"/>
  <c r="T22" i="22"/>
  <c r="R22" i="22"/>
  <c r="P22" i="22"/>
  <c r="N22" i="22"/>
  <c r="L22" i="22"/>
  <c r="J22" i="22"/>
  <c r="H22" i="22"/>
  <c r="AR21" i="22"/>
  <c r="AP21" i="22"/>
  <c r="AN21" i="22"/>
  <c r="AL21" i="22"/>
  <c r="AJ21" i="22"/>
  <c r="AH21" i="22"/>
  <c r="AD21" i="22"/>
  <c r="Z21" i="22"/>
  <c r="X21" i="22"/>
  <c r="V21" i="22"/>
  <c r="T21" i="22"/>
  <c r="R21" i="22"/>
  <c r="P21" i="22"/>
  <c r="N21" i="22"/>
  <c r="L21" i="22"/>
  <c r="J21" i="22"/>
  <c r="H21" i="22"/>
  <c r="AR20" i="22"/>
  <c r="AP20" i="22"/>
  <c r="AN20" i="22"/>
  <c r="AL20" i="22"/>
  <c r="AJ20" i="22"/>
  <c r="AH20" i="22"/>
  <c r="AD20" i="22"/>
  <c r="Z20" i="22"/>
  <c r="AT20" i="22" s="1"/>
  <c r="X20" i="22"/>
  <c r="V20" i="22"/>
  <c r="T20" i="22"/>
  <c r="R20" i="22"/>
  <c r="P20" i="22"/>
  <c r="N20" i="22"/>
  <c r="L20" i="22"/>
  <c r="J20" i="22"/>
  <c r="H20" i="22"/>
  <c r="AR19" i="22"/>
  <c r="AP19" i="22"/>
  <c r="AN19" i="22"/>
  <c r="AL19" i="22"/>
  <c r="AJ19" i="22"/>
  <c r="AH19" i="22"/>
  <c r="AD19" i="22"/>
  <c r="Z19" i="22"/>
  <c r="AT19" i="22" s="1"/>
  <c r="X19" i="22"/>
  <c r="V19" i="22"/>
  <c r="T19" i="22"/>
  <c r="R19" i="22"/>
  <c r="P19" i="22"/>
  <c r="N19" i="22"/>
  <c r="L19" i="22"/>
  <c r="J19" i="22"/>
  <c r="H19" i="22"/>
  <c r="AR18" i="22"/>
  <c r="AP18" i="22"/>
  <c r="AN18" i="22"/>
  <c r="AL18" i="22"/>
  <c r="AJ18" i="22"/>
  <c r="AH18" i="22"/>
  <c r="AD18" i="22"/>
  <c r="Z18" i="22"/>
  <c r="X18" i="22"/>
  <c r="V18" i="22"/>
  <c r="T18" i="22"/>
  <c r="R18" i="22"/>
  <c r="P18" i="22"/>
  <c r="N18" i="22"/>
  <c r="L18" i="22"/>
  <c r="J18" i="22"/>
  <c r="H18" i="22"/>
  <c r="AR17" i="22"/>
  <c r="AP17" i="22"/>
  <c r="AN17" i="22"/>
  <c r="AL17" i="22"/>
  <c r="AJ17" i="22"/>
  <c r="AH17" i="22"/>
  <c r="AD17" i="22"/>
  <c r="Z17" i="22"/>
  <c r="AT17" i="22" s="1"/>
  <c r="X17" i="22"/>
  <c r="V17" i="22"/>
  <c r="T17" i="22"/>
  <c r="R17" i="22"/>
  <c r="P17" i="22"/>
  <c r="N17" i="22"/>
  <c r="L17" i="22"/>
  <c r="J17" i="22"/>
  <c r="H17" i="22"/>
  <c r="AR16" i="22"/>
  <c r="AP16" i="22"/>
  <c r="AN16" i="22"/>
  <c r="AL16" i="22"/>
  <c r="AJ16" i="22"/>
  <c r="AH16" i="22"/>
  <c r="AD16" i="22"/>
  <c r="Z16" i="22"/>
  <c r="AT16" i="22" s="1"/>
  <c r="X16" i="22"/>
  <c r="V16" i="22"/>
  <c r="T16" i="22"/>
  <c r="R16" i="22"/>
  <c r="P16" i="22"/>
  <c r="N16" i="22"/>
  <c r="L16" i="22"/>
  <c r="J16" i="22"/>
  <c r="H16" i="22"/>
  <c r="AR15" i="22"/>
  <c r="AP15" i="22"/>
  <c r="AN15" i="22"/>
  <c r="AL15" i="22"/>
  <c r="AJ15" i="22"/>
  <c r="AH15" i="22"/>
  <c r="AD15" i="22"/>
  <c r="Z15" i="22"/>
  <c r="AT15" i="22" s="1"/>
  <c r="X15" i="22"/>
  <c r="V15" i="22"/>
  <c r="T15" i="22"/>
  <c r="R15" i="22"/>
  <c r="P15" i="22"/>
  <c r="N15" i="22"/>
  <c r="L15" i="22"/>
  <c r="J15" i="22"/>
  <c r="H15" i="22"/>
  <c r="AR14" i="22"/>
  <c r="AP14" i="22"/>
  <c r="AN14" i="22"/>
  <c r="AL14" i="22"/>
  <c r="AJ14" i="22"/>
  <c r="AH14" i="22"/>
  <c r="AD14" i="22"/>
  <c r="Z14" i="22"/>
  <c r="AT14" i="22" s="1"/>
  <c r="X14" i="22"/>
  <c r="V14" i="22"/>
  <c r="T14" i="22"/>
  <c r="R14" i="22"/>
  <c r="P14" i="22"/>
  <c r="N14" i="22"/>
  <c r="L14" i="22"/>
  <c r="J14" i="22"/>
  <c r="H14" i="22"/>
  <c r="AR13" i="22"/>
  <c r="AP13" i="22"/>
  <c r="AN13" i="22"/>
  <c r="AL13" i="22"/>
  <c r="AJ13" i="22"/>
  <c r="AH13" i="22"/>
  <c r="AD13" i="22"/>
  <c r="Z13" i="22"/>
  <c r="X13" i="22"/>
  <c r="V13" i="22"/>
  <c r="T13" i="22"/>
  <c r="R13" i="22"/>
  <c r="AT13" i="22" s="1"/>
  <c r="P13" i="22"/>
  <c r="N13" i="22"/>
  <c r="L13" i="22"/>
  <c r="J13" i="22"/>
  <c r="H13" i="22"/>
  <c r="AT45" i="22" l="1"/>
  <c r="S63" i="22" s="1"/>
  <c r="AT46" i="22"/>
  <c r="S64" i="22" s="1"/>
  <c r="AT43" i="22"/>
  <c r="S61" i="22" s="1"/>
  <c r="AT42" i="22"/>
  <c r="S60" i="22" s="1"/>
  <c r="AF65" i="22"/>
  <c r="AH54" i="22"/>
  <c r="AT18" i="22"/>
  <c r="AS64" i="22"/>
  <c r="AT56" i="22" s="1"/>
  <c r="N54" i="22"/>
  <c r="L54" i="22"/>
  <c r="AD54" i="22"/>
  <c r="R54" i="22"/>
  <c r="AL54" i="22"/>
  <c r="AJ54" i="22"/>
  <c r="P63" i="22"/>
  <c r="P60" i="22"/>
  <c r="V54" i="22"/>
  <c r="T54" i="22"/>
  <c r="AN54" i="22"/>
  <c r="AR54" i="22"/>
  <c r="R60" i="22"/>
  <c r="P64" i="22"/>
  <c r="X54" i="22"/>
  <c r="J54" i="22"/>
  <c r="Z54" i="22"/>
  <c r="P54" i="22"/>
  <c r="H54" i="22"/>
  <c r="AT54" i="22" l="1"/>
  <c r="AT55" i="22" s="1"/>
  <c r="AT57" i="22" s="1"/>
  <c r="R8" i="22" s="1"/>
  <c r="R9" i="22" s="1"/>
  <c r="U64" i="22"/>
  <c r="R65" i="22"/>
  <c r="U63" i="22"/>
  <c r="P62" i="22"/>
  <c r="U62" i="22" s="1"/>
  <c r="P61" i="22"/>
  <c r="U61" i="22" s="1"/>
  <c r="U60" i="22"/>
  <c r="S65" i="22" l="1"/>
  <c r="U65" i="22"/>
  <c r="P65" i="22"/>
</calcChain>
</file>

<file path=xl/sharedStrings.xml><?xml version="1.0" encoding="utf-8"?>
<sst xmlns="http://schemas.openxmlformats.org/spreadsheetml/2006/main" count="215" uniqueCount="157">
  <si>
    <t>CONTRACTOR NAME:</t>
  </si>
  <si>
    <t>ADDRESS:</t>
  </si>
  <si>
    <t>Date</t>
  </si>
  <si>
    <t>#</t>
  </si>
  <si>
    <t>Actual Cost</t>
  </si>
  <si>
    <t>County Contract Administrator</t>
  </si>
  <si>
    <t>DPSS CASE  NUMBER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</si>
  <si>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</si>
  <si>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</si>
  <si>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</si>
  <si>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</si>
  <si>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</si>
  <si>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</si>
  <si>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</si>
  <si>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</si>
  <si>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</si>
  <si>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</si>
  <si>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</si>
  <si>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</si>
  <si>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CalWORKs</t>
  </si>
  <si>
    <t>GR</t>
  </si>
  <si>
    <t>Total</t>
  </si>
  <si>
    <t>SD</t>
  </si>
  <si>
    <t>DATE SUBMITTED:</t>
  </si>
  <si>
    <t>SERVICE MONTH/YEAR:</t>
  </si>
  <si>
    <r>
      <rPr>
        <b/>
        <sz val="16"/>
        <rFont val="Arial"/>
        <family val="2"/>
      </rPr>
      <t xml:space="preserve">DPH USE ONLY: </t>
    </r>
    <r>
      <rPr>
        <b/>
        <sz val="10"/>
        <rFont val="Arial"/>
        <family val="2"/>
      </rPr>
      <t xml:space="preserve">         APPROVED BY:</t>
    </r>
  </si>
  <si>
    <t>CONTRACT NUMBER:</t>
  </si>
  <si>
    <t>GAIN Orientation Presentations</t>
  </si>
  <si>
    <t>DEPARTMENT OF PUBLIC HEALTH  OFFICE OF WOMEN'S HEALTH</t>
  </si>
  <si>
    <t>Service Description</t>
  </si>
  <si>
    <t>Number of Units of Service Provided</t>
  </si>
  <si>
    <t>GAIN PRESENTATIONS AND OUTREACH FOR THIS SERVICE PERIOD:</t>
  </si>
  <si>
    <t>INVOICE TOTAL FOR THIS SERVICE PERIOD:</t>
  </si>
  <si>
    <t>GAIN ORIENTATION PRESENTATIONS AND OUTREACH SERVICES</t>
  </si>
  <si>
    <t>ENTER GAIN PRESENTATIONS AND OUTREACH SERVICES HERE</t>
  </si>
  <si>
    <t>Financial Specialist</t>
  </si>
  <si>
    <t>Price per session/presentation</t>
  </si>
  <si>
    <t>Header</t>
  </si>
  <si>
    <t>Input</t>
  </si>
  <si>
    <t>Description</t>
  </si>
  <si>
    <t>Type in</t>
  </si>
  <si>
    <t>Name of contractor</t>
  </si>
  <si>
    <t>Contractor agency address</t>
  </si>
  <si>
    <t>Date of invoice submission</t>
  </si>
  <si>
    <t>Invoice service month</t>
  </si>
  <si>
    <t>Total amount billed for the month</t>
  </si>
  <si>
    <t>CONTRACTOR'S AUTHORIZED REPRESENTATIVE'S SIGNATURE:</t>
  </si>
  <si>
    <t>Print and sign</t>
  </si>
  <si>
    <t>Contractor authorized representative (usually printed and signed, we receive scanned copy along with their excel file)</t>
  </si>
  <si>
    <t xml:space="preserve">PHONE NUMBER: </t>
  </si>
  <si>
    <t>Contact phone number</t>
  </si>
  <si>
    <t>DPSS CASE NUMBER</t>
  </si>
  <si>
    <t>DPSS case number (verifiable on LRS system)</t>
  </si>
  <si>
    <t>Dropdown</t>
  </si>
  <si>
    <t>DPSS PROGRAM</t>
  </si>
  <si>
    <t>TRANSLATOR/TRANSLATION SERVICES (Actual cost)</t>
  </si>
  <si>
    <t>CLIENT SERVICES TOTAL FOR THIS SERVICE PERIOD:</t>
  </si>
  <si>
    <t>NAME AND TITLE OF STAFF COMPLETING THIS FORM:</t>
  </si>
  <si>
    <t>PHONE NUMBER:</t>
  </si>
  <si>
    <t>INDIVIDUAL COUNSELING
(per hour)</t>
  </si>
  <si>
    <t>FAMILY COUNSELING
(per hour)</t>
  </si>
  <si>
    <t>LIFE SKILLS ED INDIVIDUAL
(per hour)</t>
  </si>
  <si>
    <t>SUPERVISORIAL DISTRICT</t>
  </si>
  <si>
    <t>Cost Summary*</t>
  </si>
  <si>
    <t>*</t>
  </si>
  <si>
    <t>**</t>
  </si>
  <si>
    <t>DVSS contract number</t>
  </si>
  <si>
    <t xml:space="preserve">Supervisorial district </t>
  </si>
  <si>
    <t>Auto calculated</t>
  </si>
  <si>
    <t>SERVICE PLAN (per plan)</t>
  </si>
  <si>
    <t>SAFETY PLAN (per plan)</t>
  </si>
  <si>
    <t>INDIVIDUAL COUNSELING (per hour)</t>
  </si>
  <si>
    <t>FAMILY COUNSELING (per hour)</t>
  </si>
  <si>
    <t>LIFE SKILLS ED INDIVIDUAL (per hour)</t>
  </si>
  <si>
    <t xml:space="preserve">CHILD YOUTH ACTIVITY per hour (CalWORKs only) </t>
  </si>
  <si>
    <t>Auto calculated. Linked from the GAIN orientation presentation and outreach services table.</t>
  </si>
  <si>
    <t>Number of presentations or events for GAIN orientation presentation and outreach services provided for that month.</t>
  </si>
  <si>
    <t>Auto calculated. Linked to GAIN Presentations and Outreach for This Service Period.</t>
  </si>
  <si>
    <t>Total amount of GAIN orientation presentation and outreach services provided for that month.</t>
  </si>
  <si>
    <t>Name and title of contractor authorized representative</t>
  </si>
  <si>
    <t>These services are further defined in the Service Contract.
Pricing cells and calculations are locked (except Translator/Translation Services), so that contractor can only enter values in the quantities, and specific fields.</t>
  </si>
  <si>
    <t>SHELTER BED NIGHT
(DV Shelter - CalWORKs only)
Maximum of 45 nights per client per fiscal year</t>
  </si>
  <si>
    <t>SHELTER BED NIGHT (DV Shelter - CalWORKs only)
Maximum of 45 nights per client per fiscal year</t>
  </si>
  <si>
    <t>HOTEL BED NIGHT (CalWORKs only)
Maximum of 45 nights per client per fiscal year</t>
  </si>
  <si>
    <t>HOTEL SHELTER BED NIGHT
(CalWORKs only)
Maximum of 45 nights per client per fiscal year</t>
  </si>
  <si>
    <t>LIFE SKILLS ED GROUP
(per participant/ per hour)</t>
  </si>
  <si>
    <t>DV ED CLASS
(per participant/ per hour)</t>
  </si>
  <si>
    <t>SUPPORT GROUP (per participant/per hour)</t>
  </si>
  <si>
    <t>LIFE SKILLS ED GROUP (per participant/per hour)</t>
  </si>
  <si>
    <t>DV EDUCATIONAL CLASS (per participant/per hour)</t>
  </si>
  <si>
    <t>DOMESTIC VIOLENCE SUPPORTIVE SERVICES (DVSS)</t>
  </si>
  <si>
    <t>SERVICE PLAN
(per plan)</t>
  </si>
  <si>
    <t>SAFETY PLAN
(per plan)</t>
  </si>
  <si>
    <r>
      <t xml:space="preserve">TRANSLATOR/ TRANSLATION SERVICES
</t>
    </r>
    <r>
      <rPr>
        <b/>
        <sz val="6"/>
        <rFont val="Arial"/>
        <family val="2"/>
      </rPr>
      <t>(Actual Cost)</t>
    </r>
  </si>
  <si>
    <t>Service</t>
  </si>
  <si>
    <t>SHELTER BED NIGHT</t>
  </si>
  <si>
    <t>SHELTER BED NIGHT ADDITIONAL FAMILY</t>
  </si>
  <si>
    <t>HOTEL SHELTER BED NIGHT</t>
  </si>
  <si>
    <t>HOTEL SHELTER BED NIGHT ADDITIONAL FAMILY</t>
  </si>
  <si>
    <t>SERVICE PLAN</t>
  </si>
  <si>
    <t>SAFETY PLAN</t>
  </si>
  <si>
    <t>CASE
MANAGEMENT</t>
  </si>
  <si>
    <t>INDIVIDUAL COUNSELING</t>
  </si>
  <si>
    <t>FAMILY COUNSELING</t>
  </si>
  <si>
    <t>LICENSED 
THERAPY</t>
  </si>
  <si>
    <t>SUPPORT GROUP</t>
  </si>
  <si>
    <t>LIFE SKILLS ED INDIVIDUAL</t>
  </si>
  <si>
    <t>LIFE SKILLS ED GROUP</t>
  </si>
  <si>
    <t>DV ED CLASS</t>
  </si>
  <si>
    <t xml:space="preserve">COURT SUPPORT/
RESTRAINING ORDER                           </t>
  </si>
  <si>
    <t xml:space="preserve">AMOUNT PREVIOUSLY PAID: </t>
  </si>
  <si>
    <t>SUPPLEMENTAL AMOUNT REQUESTED:</t>
  </si>
  <si>
    <t>TOTAL EXPENDITURES FOR THIS MONTH:</t>
  </si>
  <si>
    <t>The amount that was paid on the previous invoice for that month</t>
  </si>
  <si>
    <t>Total supplemental amount billed for the month</t>
  </si>
  <si>
    <t>DVSS - Case Management Supplemental Invoice Instructions</t>
  </si>
  <si>
    <t>Case number that was identified by the contractor and billed in the previous invoice for that month</t>
  </si>
  <si>
    <t>Case number for the additional client that was not billed in the previous invoice for that month</t>
  </si>
  <si>
    <t>CONTRACTOR CASE  NUMBER (Existing Client)</t>
  </si>
  <si>
    <t>CASE MANAGEMENT SUPPLEMENTAL INVOICE</t>
  </si>
  <si>
    <t>CONTRACTOR CASE  NUMBER
(Existing Client)</t>
  </si>
  <si>
    <t>COURT SUPPORT/RESTRAINING ORDER (per hour)</t>
  </si>
  <si>
    <t>SHELTER BED NIGHT ADDITIONAL FAMILY (DV Shelter - CalWORKs only)
Maximum of 45 nights per client per fiscal year</t>
  </si>
  <si>
    <t>HOTEL BED NIGHT ADDITIONAL FAMILY (CalWORKs only)
Maximum of 45 nights per client per fiscal year</t>
  </si>
  <si>
    <t>SHELTER BED NIGHT ADDITIONAL FAMILY
(DV Shelter - CalWORKs only)
Maximum of 45 nights per client per fiscal year</t>
  </si>
  <si>
    <t>HOTEL SHELTER BED NIGHT ADDITIONAL FAMILY
(CalWORKs only)
Maximum of 45 nights per client per fiscal year</t>
  </si>
  <si>
    <t>Outreach Services</t>
  </si>
  <si>
    <t>CHILD FOCUSED ED SESSIONS
(per child/ per hour)</t>
  </si>
  <si>
    <t>CHILD FOCUSED ED SESSIONS</t>
  </si>
  <si>
    <t>CONTRACTOR CASE  NUMBER
(New Client)</t>
  </si>
  <si>
    <t>CONTRACTOR CASE  NUMBER (New Client)</t>
  </si>
  <si>
    <t>CHILD FOCUSED ED SESSIONS (per child/per hour)</t>
  </si>
  <si>
    <t>Number of New Clients</t>
  </si>
  <si>
    <t>Number of New Participants Served**</t>
  </si>
  <si>
    <t>Total amount billed for services provided to the client for that month</t>
  </si>
  <si>
    <t>Total amount billed for GAIN orientation presentation and outreach services for that month.</t>
  </si>
  <si>
    <t>Total amount billed for services provided to the client and GAIN orientation presentation and outreach services for that month</t>
  </si>
  <si>
    <t>DV ED INDIVIDUAL SESSION
(per participant/ per hour)</t>
  </si>
  <si>
    <t>ASSESSMENT/
REASSESSMENT
(per assessment)</t>
  </si>
  <si>
    <t>CASE
MANAGEMENT
(per hour)
Excludes Assessment, Service &amp; Safety Plans</t>
  </si>
  <si>
    <t>DV ED INDIVIDUAL SESSION</t>
  </si>
  <si>
    <t>DV EDUCATIONAL INDIVIDUAL SESSION (per participant/per hour)</t>
  </si>
  <si>
    <t>The above cost is not automatically calculated if "Supervisorial District" or "DPSS Program" column is incomplete.</t>
  </si>
  <si>
    <t>ASSESSMENT/REASSESSMENT (per assessment)</t>
  </si>
  <si>
    <t>CASE MANAGEMENT - Excludes Assessment, Service &amp; Safety Plans (per hour)</t>
  </si>
  <si>
    <t>LICENSED THERAPY - Including Child Art Therapy (per hour)</t>
  </si>
  <si>
    <t>Below is information related to the invoice template provided. To ensure that fields are properly calculated, please do not duplicate this template file. If you have any questions, please direct them to OWHInvoice@ph.lacounty.gov.</t>
  </si>
  <si>
    <r>
      <t xml:space="preserve">CHILDCARE/
YOUTH ACTIVITY
per hour
</t>
    </r>
    <r>
      <rPr>
        <b/>
        <sz val="6"/>
        <rFont val="Arial"/>
        <family val="2"/>
      </rPr>
      <t>(CalWORKs only)</t>
    </r>
    <r>
      <rPr>
        <b/>
        <sz val="8"/>
        <rFont val="Arial"/>
        <family val="2"/>
      </rPr>
      <t xml:space="preserve"> </t>
    </r>
  </si>
  <si>
    <t>ASSESSMENT/
REASSESSMENT</t>
  </si>
  <si>
    <t>CHILDCARE/
YOUTH ACTIVITY</t>
  </si>
  <si>
    <t>LICENSED 
THERAPY SERVICES INCLUDING CHILD ART THERAPY (Individual)
(per hour)</t>
  </si>
  <si>
    <t>COURT ACCOMPANIMENT AND 
RESTRAINING ORDER SUPPORTIVE SERVICES
(per hour)</t>
  </si>
  <si>
    <t>GROUP COUNSELING, SUPPORT GROUP, AND/OR LICENSED GROUP THERAPY (Licensed or Paraprofessional)
(per participant/ per hour)</t>
  </si>
  <si>
    <t>START</t>
  </si>
  <si>
    <t>CalWORKs, General Relief (GR), START</t>
  </si>
  <si>
    <t>The number of participants is not automatically calculated if one of these columns "Contractor Case Number (New Client)," "Supervisorial District," or "DPSS Program" is incomplete.</t>
  </si>
  <si>
    <r>
      <t xml:space="preserve">Contractor only types in the # column, the Price columns are locked and auto calculated except Translator/Translation Services that is based on actual cost.
Contractors bill these services by typing in the number of service units provided (1=1 hour, 1.75=1 hour and 45 min).
</t>
    </r>
    <r>
      <rPr>
        <b/>
        <sz val="11"/>
        <color rgb="FFFF0000"/>
        <rFont val="Arial"/>
        <family val="2"/>
      </rPr>
      <t>If no service units provided, please leave it blank (do not input zero or dash).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</si>
</sst>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quot;$&quot;* #,##0.00_);_(&quot;$&quot;* \(#,##0.00\);_(&quot;$&quot;* &quot;-&quot;_);_(@_)"/>
    <numFmt numFmtId="166" formatCode="&quot;$&quot;#,##0.00;[Red]\-&quot;$&quot;#,##0.00"/>
    <numFmt numFmtId="167" formatCode="[&lt;=9999999]###\-####;\(###\)\ ###\-####"/>
    <numFmt numFmtId="168" formatCode="[$-409]mmm\-yy;@"/>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12"/>
      <name val="Arial"/>
      <family val="2"/>
    </font>
    <font>
      <b/>
      <sz val="8"/>
      <name val="Arial"/>
      <family val="2"/>
    </font>
    <font>
      <sz val="10"/>
      <name val="Arial"/>
      <family val="2"/>
    </font>
    <font>
      <b/>
      <sz val="6"/>
      <name val="Arial"/>
      <family val="2"/>
    </font>
    <font>
      <b/>
      <sz val="20"/>
      <name val="Arial"/>
      <family val="2"/>
    </font>
    <font>
      <b/>
      <sz val="11"/>
      <name val="Arial"/>
      <family val="2"/>
    </font>
    <font>
      <sz val="11"/>
      <name val="Calibri"/>
      <family val="2"/>
      <scheme val="minor"/>
    </font>
    <font>
      <b/>
      <sz val="14"/>
      <name val="Arial"/>
      <family val="2"/>
    </font>
    <font>
      <sz val="8"/>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62">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style="double">
        <color auto="1"/>
      </bottom>
      <diagonal/>
    </border>
    <border>
      <left/>
      <right style="thin">
        <color indexed="64"/>
      </right>
      <top style="thin">
        <color auto="1"/>
      </top>
      <bottom style="double">
        <color auto="1"/>
      </bottom>
      <diagonal/>
    </border>
    <border>
      <left style="medium">
        <color indexed="64"/>
      </left>
      <right/>
      <top style="thin">
        <color indexed="64"/>
      </top>
      <bottom style="double">
        <color indexed="64"/>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style="thin">
        <color indexed="64"/>
      </left>
      <right style="medium">
        <color indexed="64"/>
      </right>
      <top/>
      <bottom style="thin">
        <color indexed="64"/>
      </bottom>
      <diagonal/>
    </border>
    <border>
      <left/>
      <right/>
      <top style="medium">
        <color auto="1"/>
      </top>
      <bottom style="thin">
        <color auto="1"/>
      </bottom>
      <diagonal/>
    </border>
    <border>
      <left/>
      <right/>
      <top style="thin">
        <color indexed="64"/>
      </top>
      <bottom style="double">
        <color indexed="64"/>
      </bottom>
      <diagonal/>
    </border>
    <border>
      <left/>
      <right/>
      <top style="double">
        <color indexed="64"/>
      </top>
      <bottom style="medium">
        <color indexed="64"/>
      </bottom>
      <diagonal/>
    </border>
    <border>
      <left style="thin">
        <color auto="1"/>
      </left>
      <right/>
      <top style="medium">
        <color auto="1"/>
      </top>
      <bottom style="thin">
        <color auto="1"/>
      </bottom>
      <diagonal/>
    </border>
    <border>
      <left style="double">
        <color indexed="64"/>
      </left>
      <right/>
      <top style="double">
        <color indexed="64"/>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double">
        <color auto="1"/>
      </top>
      <bottom style="medium">
        <color auto="1"/>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0">
    <xf numFmtId="0" fontId="0" fillId="0" borderId="0"/>
    <xf numFmtId="44" fontId="4" fillId="0" borderId="0" applyFont="0" applyFill="0" applyBorder="0" applyAlignment="0" applyProtection="0"/>
    <xf numFmtId="44" fontId="1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lignment vertical="center"/>
    </xf>
    <xf numFmtId="43" fontId="16" fillId="0" borderId="0" applyFont="0" applyFill="0" applyBorder="0" applyAlignment="0" applyProtection="0"/>
    <xf numFmtId="0" fontId="4" fillId="0" borderId="0"/>
    <xf numFmtId="0" fontId="3" fillId="0" borderId="0"/>
    <xf numFmtId="0" fontId="2" fillId="0" borderId="0"/>
    <xf numFmtId="0" fontId="1" fillId="0" borderId="0"/>
  </cellStyleXfs>
  <cellXfs count="258">
    <xf numFmtId="0" fontId="0" fillId="0" borderId="0" xfId="0"/>
    <xf numFmtId="0" fontId="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7"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10" fillId="0" borderId="17"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9" fillId="0" borderId="15" xfId="0" applyFont="1" applyBorder="1" applyAlignment="1" applyProtection="1">
      <alignment horizontal="center"/>
      <protection locked="0"/>
    </xf>
    <xf numFmtId="0" fontId="6" fillId="2" borderId="0" xfId="0" applyFont="1" applyFill="1" applyAlignment="1" applyProtection="1">
      <alignment horizontal="right" vertical="center"/>
      <protection locked="0"/>
    </xf>
    <xf numFmtId="0" fontId="4" fillId="0" borderId="0" xfId="0" applyFont="1"/>
    <xf numFmtId="0" fontId="4" fillId="2" borderId="0" xfId="0" applyFont="1" applyFill="1" applyAlignment="1" applyProtection="1">
      <alignment vertical="center"/>
      <protection locked="0"/>
    </xf>
    <xf numFmtId="0" fontId="6" fillId="0" borderId="0" xfId="0" applyFont="1" applyAlignment="1">
      <alignment vertical="center" wrapText="1"/>
    </xf>
    <xf numFmtId="0" fontId="19" fillId="0" borderId="0" xfId="9" applyFont="1" applyAlignment="1">
      <alignment vertical="top" wrapText="1"/>
    </xf>
    <xf numFmtId="0" fontId="9" fillId="0" borderId="0" xfId="9" applyFont="1" applyAlignment="1">
      <alignment vertical="top"/>
    </xf>
    <xf numFmtId="0" fontId="4" fillId="0" borderId="0" xfId="9" applyFont="1" applyAlignment="1" applyProtection="1">
      <alignment vertical="top"/>
      <protection locked="0"/>
    </xf>
    <xf numFmtId="0" fontId="20" fillId="0" borderId="0" xfId="9" applyFont="1" applyAlignment="1">
      <alignment vertical="top"/>
    </xf>
    <xf numFmtId="0" fontId="21" fillId="4" borderId="0" xfId="9" applyFont="1" applyFill="1" applyAlignment="1">
      <alignment horizontal="left" vertical="center" wrapText="1"/>
    </xf>
    <xf numFmtId="0" fontId="21" fillId="4" borderId="0" xfId="9" applyFont="1" applyFill="1" applyAlignment="1">
      <alignment horizontal="left" vertical="center"/>
    </xf>
    <xf numFmtId="0" fontId="21" fillId="4" borderId="0" xfId="9" applyFont="1" applyFill="1" applyAlignment="1">
      <alignment horizontal="left" wrapText="1"/>
    </xf>
    <xf numFmtId="0" fontId="4" fillId="0" borderId="0" xfId="9" applyFont="1" applyAlignment="1" applyProtection="1">
      <alignment vertical="center"/>
      <protection locked="0"/>
    </xf>
    <xf numFmtId="0" fontId="20" fillId="0" borderId="0" xfId="9" applyFont="1"/>
    <xf numFmtId="0" fontId="19" fillId="0" borderId="0" xfId="9" applyFont="1" applyAlignment="1">
      <alignment horizontal="left" vertical="top" wrapText="1"/>
    </xf>
    <xf numFmtId="0" fontId="19" fillId="0" borderId="0" xfId="9" applyFont="1" applyAlignment="1">
      <alignment horizontal="left" vertical="top"/>
    </xf>
    <xf numFmtId="0" fontId="9" fillId="0" borderId="0" xfId="9" applyFont="1" applyAlignment="1">
      <alignment vertical="top" wrapText="1"/>
    </xf>
    <xf numFmtId="0" fontId="19" fillId="0" borderId="0" xfId="9" applyFont="1" applyAlignment="1">
      <alignment vertical="top"/>
    </xf>
    <xf numFmtId="0" fontId="9" fillId="0" borderId="0" xfId="9" applyFont="1" applyAlignment="1">
      <alignment horizontal="left" vertical="top" wrapText="1"/>
    </xf>
    <xf numFmtId="14" fontId="19" fillId="0" borderId="0" xfId="9" applyNumberFormat="1" applyFont="1" applyAlignment="1">
      <alignment horizontal="left" vertical="top" wrapText="1"/>
    </xf>
    <xf numFmtId="0" fontId="4"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6" fillId="0" borderId="0" xfId="0" applyFont="1" applyAlignment="1">
      <alignment vertical="center"/>
    </xf>
    <xf numFmtId="14" fontId="4" fillId="0" borderId="0" xfId="0" applyNumberFormat="1" applyFont="1" applyAlignment="1">
      <alignment horizontal="center" vertical="center"/>
    </xf>
    <xf numFmtId="0" fontId="4" fillId="0" borderId="0" xfId="0" applyFont="1" applyAlignment="1">
      <alignment vertical="center"/>
    </xf>
    <xf numFmtId="167" fontId="4" fillId="0" borderId="0" xfId="0" applyNumberFormat="1" applyFont="1" applyAlignment="1" applyProtection="1">
      <alignment vertical="center"/>
      <protection locked="0"/>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protection locked="0"/>
    </xf>
    <xf numFmtId="0" fontId="6" fillId="0" borderId="13" xfId="0" applyFont="1" applyBorder="1" applyAlignment="1" applyProtection="1">
      <alignment horizontal="center"/>
      <protection locked="0"/>
    </xf>
    <xf numFmtId="0" fontId="9" fillId="0" borderId="15" xfId="4" applyFont="1" applyBorder="1" applyAlignment="1" applyProtection="1">
      <alignment horizontal="center"/>
      <protection locked="0"/>
    </xf>
    <xf numFmtId="1" fontId="5" fillId="0" borderId="10" xfId="0" applyNumberFormat="1" applyFont="1" applyBorder="1" applyAlignment="1" applyProtection="1">
      <alignment horizontal="center" vertical="center"/>
      <protection locked="0"/>
    </xf>
    <xf numFmtId="14" fontId="5" fillId="0" borderId="10" xfId="0" applyNumberFormat="1" applyFont="1" applyBorder="1" applyAlignment="1" applyProtection="1">
      <alignment horizontal="center" vertical="center"/>
      <protection locked="0"/>
    </xf>
    <xf numFmtId="43" fontId="5" fillId="0" borderId="10" xfId="5" applyFont="1" applyBorder="1" applyAlignment="1" applyProtection="1">
      <alignment horizontal="center" vertical="center"/>
      <protection locked="0"/>
    </xf>
    <xf numFmtId="44" fontId="5" fillId="0" borderId="10" xfId="1" applyFont="1" applyFill="1" applyBorder="1" applyAlignment="1" applyProtection="1">
      <alignment vertical="center"/>
      <protection locked="0"/>
    </xf>
    <xf numFmtId="165" fontId="5" fillId="0" borderId="0" xfId="0" applyNumberFormat="1" applyFont="1" applyAlignment="1">
      <alignment vertical="center"/>
    </xf>
    <xf numFmtId="43" fontId="5" fillId="0" borderId="10" xfId="5"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5" fillId="3" borderId="16" xfId="0" applyFont="1" applyFill="1" applyBorder="1" applyAlignment="1">
      <alignment vertical="center"/>
    </xf>
    <xf numFmtId="0" fontId="15" fillId="3" borderId="10" xfId="0" applyFont="1" applyFill="1" applyBorder="1" applyAlignment="1">
      <alignment vertical="center"/>
    </xf>
    <xf numFmtId="14" fontId="5" fillId="3" borderId="10" xfId="0" applyNumberFormat="1" applyFont="1" applyFill="1" applyBorder="1" applyAlignment="1">
      <alignment horizontal="center" vertical="center"/>
    </xf>
    <xf numFmtId="43" fontId="5" fillId="3" borderId="22" xfId="5" applyFont="1" applyFill="1" applyBorder="1" applyAlignment="1" applyProtection="1">
      <alignment vertical="center"/>
    </xf>
    <xf numFmtId="43" fontId="4" fillId="3" borderId="22" xfId="5" applyFont="1" applyFill="1" applyBorder="1" applyAlignment="1" applyProtection="1">
      <alignment vertical="center"/>
    </xf>
    <xf numFmtId="0" fontId="15" fillId="0" borderId="22" xfId="0" applyFont="1" applyBorder="1" applyAlignment="1">
      <alignment vertical="center"/>
    </xf>
    <xf numFmtId="43" fontId="5" fillId="0" borderId="10" xfId="5" applyFont="1" applyBorder="1" applyAlignment="1" applyProtection="1">
      <alignment horizontal="center" vertical="center"/>
    </xf>
    <xf numFmtId="44" fontId="5" fillId="0" borderId="10" xfId="1" applyFont="1" applyFill="1" applyBorder="1" applyAlignment="1" applyProtection="1">
      <alignment vertical="center"/>
    </xf>
    <xf numFmtId="0" fontId="15" fillId="0" borderId="0" xfId="0" applyFont="1" applyAlignment="1">
      <alignment vertical="center"/>
    </xf>
    <xf numFmtId="14" fontId="5" fillId="0" borderId="0" xfId="0"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13" xfId="0" applyFont="1" applyBorder="1" applyAlignment="1">
      <alignment vertical="center"/>
    </xf>
    <xf numFmtId="0" fontId="6"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pplyProtection="1">
      <alignment vertical="top"/>
      <protection locked="0"/>
    </xf>
    <xf numFmtId="0" fontId="4" fillId="0" borderId="32" xfId="0" applyFont="1" applyBorder="1" applyAlignment="1">
      <alignment horizontal="left" vertical="top" wrapText="1"/>
    </xf>
    <xf numFmtId="0" fontId="4" fillId="0" borderId="32" xfId="0" applyFont="1" applyBorder="1" applyAlignment="1">
      <alignment horizontal="right" vertical="top"/>
    </xf>
    <xf numFmtId="0" fontId="4" fillId="0" borderId="32" xfId="0" applyFont="1" applyBorder="1" applyAlignment="1" applyProtection="1">
      <alignment horizontal="left" vertical="top" wrapText="1"/>
      <protection locked="0"/>
    </xf>
    <xf numFmtId="0" fontId="15" fillId="0" borderId="0" xfId="0" applyFont="1" applyAlignment="1">
      <alignment vertical="center" wrapText="1"/>
    </xf>
    <xf numFmtId="0" fontId="15" fillId="0" borderId="60" xfId="0" applyFont="1" applyBorder="1" applyAlignment="1">
      <alignment horizontal="center" vertical="center" wrapText="1"/>
    </xf>
    <xf numFmtId="0" fontId="19" fillId="0" borderId="0" xfId="6" applyFont="1" applyAlignment="1">
      <alignment horizontal="left" vertical="top"/>
    </xf>
    <xf numFmtId="0" fontId="19" fillId="0" borderId="0" xfId="6" applyFont="1" applyAlignment="1">
      <alignment vertical="top" wrapText="1"/>
    </xf>
    <xf numFmtId="0" fontId="9" fillId="0" borderId="0" xfId="6" applyFont="1" applyAlignment="1">
      <alignment vertical="top" wrapText="1"/>
    </xf>
    <xf numFmtId="0" fontId="9" fillId="0" borderId="0" xfId="6" applyFont="1" applyAlignment="1">
      <alignment vertical="top"/>
    </xf>
    <xf numFmtId="0" fontId="20" fillId="0" borderId="0" xfId="6" applyFont="1" applyAlignment="1">
      <alignment vertical="top"/>
    </xf>
    <xf numFmtId="0" fontId="19" fillId="0" borderId="0" xfId="6" applyFont="1" applyAlignment="1">
      <alignment horizontal="left" vertical="top" wrapText="1"/>
    </xf>
    <xf numFmtId="0" fontId="19" fillId="0" borderId="0" xfId="6" applyFont="1" applyAlignment="1">
      <alignment vertical="top"/>
    </xf>
    <xf numFmtId="0" fontId="12" fillId="0" borderId="60" xfId="0" applyFont="1" applyBorder="1" applyAlignment="1">
      <alignment horizontal="center" vertical="center"/>
    </xf>
    <xf numFmtId="0" fontId="12" fillId="0" borderId="0" xfId="0" applyFont="1" applyAlignment="1">
      <alignment vertical="center"/>
    </xf>
    <xf numFmtId="0" fontId="19" fillId="5" borderId="0" xfId="9" applyFont="1" applyFill="1" applyAlignment="1">
      <alignment horizontal="left" vertical="top" wrapText="1"/>
    </xf>
    <xf numFmtId="0" fontId="19" fillId="5" borderId="0" xfId="6" applyFont="1" applyFill="1" applyAlignment="1">
      <alignment horizontal="left" vertical="top" wrapText="1"/>
    </xf>
    <xf numFmtId="14" fontId="19" fillId="5" borderId="0" xfId="9" applyNumberFormat="1" applyFont="1" applyFill="1" applyAlignment="1">
      <alignment horizontal="left" vertical="top" wrapText="1"/>
    </xf>
    <xf numFmtId="0" fontId="19" fillId="5" borderId="0" xfId="9" applyFont="1" applyFill="1" applyAlignment="1">
      <alignment vertical="top" wrapText="1"/>
    </xf>
    <xf numFmtId="14" fontId="15" fillId="5" borderId="17" xfId="0" applyNumberFormat="1" applyFont="1" applyFill="1" applyBorder="1" applyAlignment="1">
      <alignment horizontal="center" vertical="center" textRotation="90" wrapText="1"/>
    </xf>
    <xf numFmtId="14" fontId="5" fillId="5" borderId="17" xfId="0" applyNumberFormat="1" applyFont="1" applyFill="1" applyBorder="1" applyAlignment="1">
      <alignment horizontal="center" vertical="center"/>
    </xf>
    <xf numFmtId="41" fontId="5" fillId="5" borderId="17" xfId="0" applyNumberFormat="1" applyFont="1" applyFill="1" applyBorder="1" applyAlignment="1">
      <alignment horizontal="center" vertical="center"/>
    </xf>
    <xf numFmtId="44" fontId="15" fillId="5" borderId="17" xfId="1" applyFont="1" applyFill="1" applyBorder="1" applyAlignment="1" applyProtection="1">
      <alignment vertical="center" wrapText="1"/>
    </xf>
    <xf numFmtId="42" fontId="5" fillId="5" borderId="17" xfId="1" applyNumberFormat="1" applyFont="1" applyFill="1" applyBorder="1" applyAlignment="1" applyProtection="1">
      <alignment horizontal="center" vertical="center" wrapText="1"/>
    </xf>
    <xf numFmtId="8" fontId="15" fillId="5" borderId="17" xfId="1" applyNumberFormat="1" applyFont="1" applyFill="1" applyBorder="1" applyAlignment="1" applyProtection="1">
      <alignment horizontal="center" vertical="center" wrapText="1"/>
    </xf>
    <xf numFmtId="42" fontId="15" fillId="5" borderId="17" xfId="1" applyNumberFormat="1" applyFont="1" applyFill="1" applyBorder="1" applyAlignment="1" applyProtection="1">
      <alignment horizontal="center" vertical="center" wrapText="1"/>
    </xf>
    <xf numFmtId="44" fontId="15" fillId="5" borderId="17" xfId="1" applyFont="1" applyFill="1" applyBorder="1" applyAlignment="1" applyProtection="1">
      <alignment horizontal="center" vertical="center" wrapText="1"/>
    </xf>
    <xf numFmtId="42" fontId="15" fillId="5" borderId="19" xfId="1" applyNumberFormat="1" applyFont="1" applyFill="1" applyBorder="1" applyAlignment="1" applyProtection="1">
      <alignment horizontal="center" vertical="center" wrapText="1"/>
    </xf>
    <xf numFmtId="8" fontId="15" fillId="5" borderId="19" xfId="1" applyNumberFormat="1" applyFont="1" applyFill="1" applyBorder="1" applyAlignment="1" applyProtection="1">
      <alignment horizontal="center" vertical="center" wrapText="1"/>
    </xf>
    <xf numFmtId="0" fontId="4" fillId="5" borderId="23" xfId="0" applyFont="1" applyFill="1" applyBorder="1" applyAlignment="1">
      <alignment vertical="center"/>
    </xf>
    <xf numFmtId="44" fontId="5" fillId="5" borderId="10" xfId="1" applyFont="1" applyFill="1" applyBorder="1" applyAlignment="1" applyProtection="1">
      <alignment vertical="center"/>
    </xf>
    <xf numFmtId="0" fontId="5" fillId="5" borderId="22" xfId="0" applyFont="1" applyFill="1" applyBorder="1" applyAlignment="1">
      <alignment vertical="center"/>
    </xf>
    <xf numFmtId="0" fontId="5" fillId="5" borderId="25" xfId="0" applyFont="1" applyFill="1" applyBorder="1" applyAlignment="1">
      <alignment vertical="center"/>
    </xf>
    <xf numFmtId="44" fontId="5" fillId="5" borderId="24" xfId="1" applyFont="1" applyFill="1" applyBorder="1" applyAlignment="1" applyProtection="1">
      <alignment vertical="center"/>
    </xf>
    <xf numFmtId="0" fontId="4" fillId="5" borderId="22" xfId="0" applyFont="1" applyFill="1" applyBorder="1" applyAlignment="1">
      <alignment vertical="center"/>
    </xf>
    <xf numFmtId="165" fontId="5" fillId="5" borderId="11" xfId="0" applyNumberFormat="1" applyFont="1" applyFill="1" applyBorder="1" applyAlignment="1">
      <alignment vertical="center"/>
    </xf>
    <xf numFmtId="42" fontId="5" fillId="5" borderId="11" xfId="0" applyNumberFormat="1" applyFont="1" applyFill="1" applyBorder="1" applyAlignment="1">
      <alignment vertical="center"/>
    </xf>
    <xf numFmtId="165" fontId="15" fillId="5" borderId="11" xfId="0" applyNumberFormat="1" applyFont="1" applyFill="1" applyBorder="1" applyAlignment="1">
      <alignment vertical="center"/>
    </xf>
    <xf numFmtId="165" fontId="12" fillId="5" borderId="48" xfId="0" applyNumberFormat="1" applyFont="1" applyFill="1" applyBorder="1" applyAlignment="1">
      <alignment vertical="center"/>
    </xf>
    <xf numFmtId="165" fontId="12" fillId="5" borderId="11" xfId="0" applyNumberFormat="1" applyFont="1" applyFill="1" applyBorder="1" applyAlignment="1">
      <alignment vertical="center"/>
    </xf>
    <xf numFmtId="0" fontId="6" fillId="5" borderId="59" xfId="0" applyFont="1" applyFill="1" applyBorder="1" applyAlignment="1">
      <alignment vertical="top"/>
    </xf>
    <xf numFmtId="0" fontId="6" fillId="5" borderId="36" xfId="0" applyFont="1" applyFill="1" applyBorder="1" applyAlignment="1">
      <alignment vertical="top"/>
    </xf>
    <xf numFmtId="0" fontId="6" fillId="5" borderId="58" xfId="0" applyFont="1" applyFill="1" applyBorder="1" applyAlignment="1">
      <alignment vertical="top"/>
    </xf>
    <xf numFmtId="0" fontId="6" fillId="5" borderId="37" xfId="0" applyFont="1" applyFill="1" applyBorder="1" applyAlignment="1">
      <alignment vertical="top"/>
    </xf>
    <xf numFmtId="0" fontId="6" fillId="5" borderId="60" xfId="0" applyFont="1" applyFill="1" applyBorder="1" applyAlignment="1">
      <alignment vertical="top"/>
    </xf>
    <xf numFmtId="0" fontId="6" fillId="5" borderId="0" xfId="0" applyFont="1" applyFill="1" applyAlignment="1">
      <alignment vertical="top"/>
    </xf>
    <xf numFmtId="0" fontId="6" fillId="5" borderId="13" xfId="0" applyFont="1" applyFill="1" applyBorder="1" applyAlignment="1">
      <alignment vertical="top"/>
    </xf>
    <xf numFmtId="0" fontId="6" fillId="5" borderId="60" xfId="0" applyFont="1" applyFill="1" applyBorder="1" applyAlignment="1">
      <alignment horizontal="center" vertical="center"/>
    </xf>
    <xf numFmtId="0" fontId="5" fillId="5" borderId="18" xfId="0" applyFont="1" applyFill="1" applyBorder="1" applyAlignment="1">
      <alignment horizontal="left" vertical="center"/>
    </xf>
    <xf numFmtId="1" fontId="5" fillId="5" borderId="18" xfId="0" applyNumberFormat="1" applyFont="1" applyFill="1" applyBorder="1" applyAlignment="1">
      <alignment horizontal="center" vertical="center"/>
    </xf>
    <xf numFmtId="0" fontId="5" fillId="5" borderId="18" xfId="0" applyFont="1" applyFill="1" applyBorder="1" applyAlignment="1">
      <alignment vertical="center"/>
    </xf>
    <xf numFmtId="1" fontId="4" fillId="5" borderId="38" xfId="0" applyNumberFormat="1" applyFont="1" applyFill="1" applyBorder="1" applyAlignment="1">
      <alignment horizontal="center" vertical="center"/>
    </xf>
    <xf numFmtId="0" fontId="6" fillId="5" borderId="60" xfId="0" applyFont="1" applyFill="1" applyBorder="1" applyAlignment="1">
      <alignment vertical="center"/>
    </xf>
    <xf numFmtId="1" fontId="6" fillId="5" borderId="0" xfId="0" applyNumberFormat="1" applyFont="1" applyFill="1" applyAlignment="1">
      <alignment horizontal="center" vertical="center"/>
    </xf>
    <xf numFmtId="0" fontId="6" fillId="5" borderId="0" xfId="0" applyFont="1" applyFill="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4" fillId="5" borderId="13" xfId="0" applyNumberFormat="1" applyFont="1" applyFill="1" applyBorder="1" applyAlignment="1">
      <alignment horizontal="center" vertical="center"/>
    </xf>
    <xf numFmtId="0" fontId="6" fillId="5" borderId="61" xfId="0" applyFont="1" applyFill="1" applyBorder="1" applyAlignment="1">
      <alignment horizontal="center" vertical="center"/>
    </xf>
    <xf numFmtId="0" fontId="5" fillId="5" borderId="39" xfId="0" applyFont="1" applyFill="1" applyBorder="1" applyAlignment="1">
      <alignment horizontal="left" vertical="center"/>
    </xf>
    <xf numFmtId="0" fontId="5" fillId="5" borderId="39" xfId="0" applyFont="1" applyFill="1" applyBorder="1" applyAlignment="1">
      <alignment vertical="center"/>
    </xf>
    <xf numFmtId="1" fontId="4" fillId="5" borderId="40" xfId="0" applyNumberFormat="1" applyFont="1" applyFill="1" applyBorder="1" applyAlignment="1">
      <alignment horizontal="center" vertical="center"/>
    </xf>
    <xf numFmtId="164" fontId="10" fillId="5" borderId="21" xfId="0" applyNumberFormat="1" applyFont="1" applyFill="1" applyBorder="1" applyAlignment="1">
      <alignment horizontal="center" vertical="center"/>
    </xf>
    <xf numFmtId="0" fontId="6" fillId="5" borderId="56" xfId="0" applyFont="1" applyFill="1" applyBorder="1" applyAlignment="1">
      <alignment horizontal="center" vertical="center" wrapText="1"/>
    </xf>
    <xf numFmtId="0" fontId="14" fillId="0" borderId="0" xfId="0" applyFont="1" applyAlignment="1">
      <alignment vertical="center"/>
    </xf>
    <xf numFmtId="0" fontId="14" fillId="0" borderId="13" xfId="0" applyFont="1" applyBorder="1" applyAlignment="1">
      <alignment vertical="center"/>
    </xf>
    <xf numFmtId="0" fontId="4" fillId="0" borderId="0" xfId="0" applyFont="1" applyAlignment="1" applyProtection="1">
      <alignment vertical="top" wrapText="1"/>
      <protection locked="0"/>
    </xf>
    <xf numFmtId="8" fontId="4" fillId="0" borderId="11" xfId="0" applyNumberFormat="1" applyFont="1" applyBorder="1" applyAlignment="1">
      <alignment vertical="center"/>
    </xf>
    <xf numFmtId="8" fontId="4" fillId="5" borderId="57" xfId="0" applyNumberFormat="1" applyFont="1" applyFill="1" applyBorder="1" applyAlignment="1">
      <alignment vertical="center"/>
    </xf>
    <xf numFmtId="0" fontId="6" fillId="5" borderId="19" xfId="0" applyFont="1" applyFill="1" applyBorder="1" applyAlignment="1">
      <alignment horizontal="center" vertical="center"/>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15" fillId="5" borderId="17" xfId="0" applyFont="1" applyFill="1" applyBorder="1" applyAlignment="1">
      <alignment horizontal="center" vertical="center" textRotation="90" wrapText="1"/>
    </xf>
    <xf numFmtId="0" fontId="15" fillId="5" borderId="19" xfId="0" applyFont="1" applyFill="1" applyBorder="1" applyAlignment="1">
      <alignment horizontal="center" vertical="center" textRotation="90" wrapText="1"/>
    </xf>
    <xf numFmtId="0" fontId="6" fillId="5" borderId="28" xfId="0" applyFont="1" applyFill="1" applyBorder="1" applyAlignment="1">
      <alignment horizontal="center" vertical="center" wrapText="1"/>
    </xf>
    <xf numFmtId="0" fontId="6" fillId="0" borderId="0" xfId="0" applyFont="1" applyAlignment="1">
      <alignment horizontal="right" vertical="center"/>
    </xf>
    <xf numFmtId="0" fontId="6" fillId="5" borderId="17"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32" xfId="0" applyFont="1" applyBorder="1" applyAlignment="1" applyProtection="1">
      <alignment vertical="center"/>
      <protection locked="0"/>
    </xf>
    <xf numFmtId="0" fontId="4" fillId="0" borderId="0" xfId="6"/>
    <xf numFmtId="0" fontId="4" fillId="0" borderId="0" xfId="6" applyAlignment="1">
      <alignment vertical="top"/>
    </xf>
    <xf numFmtId="0" fontId="4" fillId="0" borderId="0" xfId="6" applyAlignment="1">
      <alignment horizontal="left" wrapText="1"/>
    </xf>
    <xf numFmtId="0" fontId="4" fillId="0" borderId="0" xfId="6" applyAlignment="1">
      <alignment wrapText="1"/>
    </xf>
    <xf numFmtId="0" fontId="18" fillId="0" borderId="0" xfId="6" applyFont="1" applyAlignment="1">
      <alignment horizontal="left" vertical="center" wrapText="1"/>
    </xf>
    <xf numFmtId="0" fontId="4" fillId="0" borderId="0" xfId="6" applyAlignment="1">
      <alignment horizontal="left" vertical="center" wrapText="1"/>
    </xf>
    <xf numFmtId="0" fontId="19" fillId="0" borderId="0" xfId="9" applyFont="1" applyAlignment="1">
      <alignment horizontal="left" vertical="center" wrapText="1"/>
    </xf>
    <xf numFmtId="0" fontId="9" fillId="0" borderId="0" xfId="9" applyFont="1" applyAlignment="1">
      <alignment horizontal="left" vertical="center" wrapText="1"/>
    </xf>
    <xf numFmtId="0" fontId="14" fillId="5" borderId="19"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4" fillId="0" borderId="58" xfId="0" applyFont="1" applyBorder="1" applyAlignment="1" applyProtection="1">
      <alignment horizontal="left" vertical="top" wrapText="1"/>
      <protection locked="0"/>
    </xf>
    <xf numFmtId="0" fontId="6" fillId="5" borderId="19" xfId="0" applyFont="1" applyFill="1" applyBorder="1" applyAlignment="1">
      <alignment horizontal="center" vertical="center"/>
    </xf>
    <xf numFmtId="0" fontId="6" fillId="5" borderId="28" xfId="0" applyFont="1" applyFill="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6" fillId="5" borderId="33"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4" fillId="0" borderId="35" xfId="0" applyFont="1" applyBorder="1" applyAlignment="1">
      <alignment horizontal="center" vertical="center"/>
    </xf>
    <xf numFmtId="0" fontId="6" fillId="5" borderId="53" xfId="0" applyFont="1" applyFill="1" applyBorder="1" applyAlignment="1">
      <alignment horizontal="center" vertical="center"/>
    </xf>
    <xf numFmtId="0" fontId="6" fillId="0" borderId="12" xfId="0" applyFont="1" applyBorder="1" applyAlignment="1" applyProtection="1">
      <alignment horizontal="left" vertical="center"/>
      <protection locked="0"/>
    </xf>
    <xf numFmtId="0" fontId="4" fillId="0" borderId="27" xfId="0" applyFont="1" applyBorder="1" applyAlignment="1" applyProtection="1">
      <alignment horizontal="center" vertical="center"/>
      <protection locked="0"/>
    </xf>
    <xf numFmtId="167" fontId="4" fillId="0" borderId="27" xfId="0" applyNumberFormat="1" applyFont="1" applyBorder="1" applyAlignment="1" applyProtection="1">
      <alignment horizontal="center" vertical="center"/>
      <protection locked="0"/>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168" fontId="6" fillId="2" borderId="12" xfId="1" applyNumberFormat="1" applyFont="1" applyFill="1" applyBorder="1" applyAlignment="1" applyProtection="1">
      <alignment horizontal="center" vertical="center"/>
      <protection locked="0"/>
    </xf>
    <xf numFmtId="44" fontId="6" fillId="2" borderId="27" xfId="1" applyFont="1" applyFill="1" applyBorder="1" applyAlignment="1" applyProtection="1">
      <alignment horizontal="center" vertical="center"/>
      <protection locked="0"/>
    </xf>
    <xf numFmtId="44" fontId="6" fillId="5" borderId="27" xfId="1" applyFont="1" applyFill="1" applyBorder="1" applyAlignment="1" applyProtection="1">
      <alignment horizontal="center" vertical="center"/>
    </xf>
    <xf numFmtId="0" fontId="15" fillId="5" borderId="17" xfId="0" applyFont="1" applyFill="1" applyBorder="1" applyAlignment="1">
      <alignment horizontal="center" vertical="center" textRotation="90" wrapText="1"/>
    </xf>
    <xf numFmtId="0" fontId="6" fillId="5" borderId="1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9" fillId="0" borderId="26" xfId="0" applyFont="1" applyBorder="1" applyAlignment="1">
      <alignment horizontal="right" vertical="center"/>
    </xf>
    <xf numFmtId="0" fontId="9" fillId="0" borderId="27" xfId="0" applyFont="1" applyBorder="1" applyAlignment="1">
      <alignment horizontal="right" vertical="center"/>
    </xf>
    <xf numFmtId="0" fontId="9" fillId="0" borderId="14" xfId="0" applyFont="1" applyBorder="1" applyAlignment="1">
      <alignment horizontal="right" vertical="center"/>
    </xf>
    <xf numFmtId="14" fontId="6" fillId="0" borderId="12" xfId="0" applyNumberFormat="1" applyFont="1" applyBorder="1" applyAlignment="1" applyProtection="1">
      <alignment horizontal="left" vertical="center"/>
      <protection locked="0"/>
    </xf>
    <xf numFmtId="0" fontId="15" fillId="5" borderId="19" xfId="0" applyFont="1" applyFill="1" applyBorder="1" applyAlignment="1">
      <alignment horizontal="center" vertical="center" textRotation="90" wrapText="1"/>
    </xf>
    <xf numFmtId="0" fontId="15" fillId="5" borderId="28" xfId="0" applyFont="1" applyFill="1" applyBorder="1" applyAlignment="1">
      <alignment horizontal="center" vertical="center" textRotation="90" wrapText="1"/>
    </xf>
    <xf numFmtId="0" fontId="6" fillId="0" borderId="0" xfId="0" applyFont="1" applyAlignment="1">
      <alignment horizontal="right" vertical="center"/>
    </xf>
    <xf numFmtId="164" fontId="10" fillId="2" borderId="19" xfId="0" applyNumberFormat="1" applyFont="1" applyFill="1" applyBorder="1" applyAlignment="1">
      <alignment horizontal="center" vertical="center"/>
    </xf>
    <xf numFmtId="164" fontId="10" fillId="2" borderId="28" xfId="0" applyNumberFormat="1" applyFont="1" applyFill="1" applyBorder="1" applyAlignment="1">
      <alignment horizontal="center" vertical="center"/>
    </xf>
    <xf numFmtId="164" fontId="10" fillId="0" borderId="19" xfId="0" applyNumberFormat="1" applyFont="1" applyBorder="1" applyAlignment="1">
      <alignment horizontal="center" vertical="center"/>
    </xf>
    <xf numFmtId="164" fontId="10" fillId="0" borderId="46" xfId="0" applyNumberFormat="1" applyFont="1" applyBorder="1" applyAlignment="1">
      <alignment horizontal="center" vertical="center"/>
    </xf>
    <xf numFmtId="0" fontId="6" fillId="5" borderId="46" xfId="0" applyFont="1" applyFill="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14" fillId="0" borderId="32" xfId="0" applyFont="1" applyBorder="1" applyAlignment="1" applyProtection="1">
      <alignment horizontal="center" vertical="center"/>
      <protection locked="0"/>
    </xf>
    <xf numFmtId="164" fontId="10" fillId="0" borderId="35" xfId="0" applyNumberFormat="1" applyFont="1" applyBorder="1" applyAlignment="1">
      <alignment horizontal="center" vertical="center"/>
    </xf>
    <xf numFmtId="164" fontId="10" fillId="0" borderId="28" xfId="0" applyNumberFormat="1"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6" fillId="5" borderId="43"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166" fontId="4" fillId="0" borderId="41" xfId="0" applyNumberFormat="1" applyFont="1" applyBorder="1" applyAlignment="1">
      <alignment horizontal="center" vertical="center"/>
    </xf>
    <xf numFmtId="166" fontId="4" fillId="0" borderId="50" xfId="0" applyNumberFormat="1" applyFont="1" applyBorder="1" applyAlignment="1">
      <alignment horizontal="center" vertical="center"/>
    </xf>
    <xf numFmtId="166" fontId="4" fillId="0" borderId="42" xfId="0" applyNumberFormat="1" applyFont="1" applyBorder="1" applyAlignment="1">
      <alignment horizontal="center" vertical="center"/>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2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6" fillId="5" borderId="54"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52" xfId="0" applyFont="1" applyFill="1" applyBorder="1" applyAlignment="1">
      <alignment horizontal="center" vertical="center" wrapText="1"/>
    </xf>
    <xf numFmtId="166" fontId="4" fillId="0" borderId="24" xfId="0" applyNumberFormat="1" applyFont="1" applyBorder="1" applyAlignment="1">
      <alignment horizontal="center" vertical="center"/>
    </xf>
    <xf numFmtId="166" fontId="4" fillId="0" borderId="27" xfId="0" applyNumberFormat="1" applyFont="1" applyBorder="1" applyAlignment="1">
      <alignment horizontal="center" vertical="center"/>
    </xf>
    <xf numFmtId="166" fontId="4" fillId="0" borderId="14" xfId="0" applyNumberFormat="1" applyFont="1" applyBorder="1" applyAlignment="1">
      <alignment horizontal="center" vertical="center"/>
    </xf>
    <xf numFmtId="166" fontId="6" fillId="5" borderId="45" xfId="0" applyNumberFormat="1" applyFont="1" applyFill="1" applyBorder="1" applyAlignment="1">
      <alignment horizontal="center" vertical="center"/>
    </xf>
    <xf numFmtId="166" fontId="6" fillId="5" borderId="51" xfId="0" applyNumberFormat="1" applyFont="1" applyFill="1" applyBorder="1" applyAlignment="1">
      <alignment horizontal="center" vertical="center"/>
    </xf>
    <xf numFmtId="166" fontId="6" fillId="5" borderId="44" xfId="0" applyNumberFormat="1" applyFont="1" applyFill="1" applyBorder="1" applyAlignment="1">
      <alignment horizontal="center" vertical="center"/>
    </xf>
    <xf numFmtId="0" fontId="4" fillId="0" borderId="0" xfId="0" applyFont="1" applyAlignment="1">
      <alignment horizontal="left" vertical="center" wrapText="1"/>
    </xf>
    <xf numFmtId="164" fontId="10" fillId="5" borderId="33" xfId="0" applyNumberFormat="1" applyFont="1" applyFill="1" applyBorder="1" applyAlignment="1">
      <alignment horizontal="center" vertical="center"/>
    </xf>
    <xf numFmtId="164" fontId="10" fillId="5" borderId="34" xfId="0" applyNumberFormat="1" applyFont="1" applyFill="1" applyBorder="1" applyAlignment="1">
      <alignment horizontal="center" vertical="center"/>
    </xf>
    <xf numFmtId="164" fontId="12" fillId="5" borderId="19" xfId="0" applyNumberFormat="1" applyFont="1" applyFill="1" applyBorder="1" applyAlignment="1">
      <alignment horizontal="center" vertical="center"/>
    </xf>
    <xf numFmtId="164" fontId="12" fillId="5" borderId="28" xfId="0" applyNumberFormat="1" applyFont="1" applyFill="1" applyBorder="1" applyAlignment="1">
      <alignment horizontal="center" vertical="center"/>
    </xf>
    <xf numFmtId="164" fontId="10" fillId="2" borderId="30"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xf>
    <xf numFmtId="164" fontId="10" fillId="0" borderId="30" xfId="0" applyNumberFormat="1" applyFont="1" applyBorder="1" applyAlignment="1">
      <alignment horizontal="center" vertical="center"/>
    </xf>
    <xf numFmtId="164" fontId="10" fillId="0" borderId="47" xfId="0" applyNumberFormat="1" applyFont="1" applyBorder="1" applyAlignment="1">
      <alignment horizontal="center" vertical="center"/>
    </xf>
    <xf numFmtId="0" fontId="6" fillId="5" borderId="33"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xf>
    <xf numFmtId="0" fontId="6" fillId="5" borderId="44" xfId="0" applyFont="1" applyFill="1" applyBorder="1" applyAlignment="1">
      <alignment horizontal="center" vertical="center"/>
    </xf>
    <xf numFmtId="0" fontId="4" fillId="0" borderId="58" xfId="0" applyFont="1" applyBorder="1" applyAlignment="1">
      <alignment horizontal="left" vertical="top" wrapText="1"/>
    </xf>
    <xf numFmtId="0" fontId="6" fillId="0" borderId="17" xfId="0" applyFont="1" applyBorder="1" applyAlignment="1">
      <alignment horizontal="center" vertical="center"/>
    </xf>
    <xf numFmtId="0" fontId="15" fillId="5"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12" fillId="0" borderId="17" xfId="0" applyFont="1" applyBorder="1" applyAlignment="1">
      <alignment horizontal="center" vertical="center"/>
    </xf>
    <xf numFmtId="0" fontId="15" fillId="5" borderId="19" xfId="0" applyFont="1" applyFill="1" applyBorder="1" applyAlignment="1">
      <alignment horizontal="center" vertical="center" wrapText="1"/>
    </xf>
    <xf numFmtId="0" fontId="15" fillId="5" borderId="28" xfId="0" applyFont="1" applyFill="1" applyBorder="1" applyAlignment="1">
      <alignment horizontal="center" vertical="center" wrapText="1"/>
    </xf>
  </cellXfs>
  <cellStyles count="10">
    <cellStyle name="Comma" xfId="5" builtinId="3"/>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6" xr:uid="{0ED89A68-CA5B-40E8-A1C8-79D62741423A}"/>
    <cellStyle name="Normal 3 2" xfId="7" xr:uid="{8D425D41-F8A5-46B8-8D2D-B35D55F518C6}"/>
    <cellStyle name="Normal 3 3" xfId="8" xr:uid="{32604F66-92B1-44F8-8392-5D6353699748}"/>
    <cellStyle name="Normal 3 4" xfId="9" xr:uid="{DB541EEF-3112-40D5-8F06-ED5024F20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FA65-3C56-433E-990B-9C30E642C123}">
  <dimension ref="A1:AF44"/>
  <sheetViews>
    <sheetView zoomScale="112" zoomScaleNormal="112" workbookViewId="0">
      <selection activeCell="D3" sqref="D3"/>
    </sheetView>
  </sheetViews>
  <sheetFormatPr defaultColWidth="8.73046875" defaultRowHeight="12.75"/>
  <cols>
    <col min="1" max="1" width="61.3984375" style="161" customWidth="1"/>
    <col min="2" max="2" width="30.265625" style="159" customWidth="1"/>
    <col min="3" max="3" width="54.73046875" style="162" customWidth="1"/>
    <col min="4" max="16384" width="8.73046875" style="159"/>
  </cols>
  <sheetData>
    <row r="1" spans="1:32" ht="36.75" customHeight="1">
      <c r="A1" s="163" t="s">
        <v>115</v>
      </c>
      <c r="B1" s="163"/>
      <c r="C1" s="163"/>
    </row>
    <row r="2" spans="1:32" ht="33" customHeight="1">
      <c r="A2" s="164" t="s">
        <v>146</v>
      </c>
      <c r="B2" s="164"/>
      <c r="C2" s="164"/>
    </row>
    <row r="3" spans="1:32" ht="17.649999999999999">
      <c r="A3" s="29" t="s">
        <v>37</v>
      </c>
      <c r="B3" s="30" t="s">
        <v>38</v>
      </c>
      <c r="C3" s="31" t="s">
        <v>39</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3"/>
    </row>
    <row r="4" spans="1:32" s="160" customFormat="1" ht="15" customHeight="1">
      <c r="A4" s="34" t="s">
        <v>0</v>
      </c>
      <c r="B4" s="35" t="s">
        <v>40</v>
      </c>
      <c r="C4" s="36" t="s">
        <v>41</v>
      </c>
      <c r="D4" s="26"/>
      <c r="E4" s="26"/>
      <c r="F4" s="26"/>
      <c r="G4" s="26"/>
      <c r="H4" s="26"/>
      <c r="I4" s="26"/>
      <c r="J4" s="26"/>
      <c r="K4" s="26"/>
      <c r="L4" s="26"/>
      <c r="M4" s="26"/>
      <c r="N4" s="27"/>
      <c r="O4" s="27"/>
      <c r="P4" s="27"/>
      <c r="Q4" s="28"/>
      <c r="R4" s="28"/>
      <c r="S4" s="28"/>
      <c r="T4" s="28"/>
      <c r="U4" s="28"/>
      <c r="V4" s="28"/>
      <c r="W4" s="28"/>
      <c r="X4" s="28"/>
      <c r="Y4" s="28"/>
      <c r="Z4" s="28"/>
      <c r="AA4" s="28"/>
      <c r="AB4" s="28"/>
      <c r="AC4" s="28"/>
      <c r="AD4" s="28"/>
      <c r="AE4" s="28"/>
      <c r="AF4" s="28"/>
    </row>
    <row r="5" spans="1:32" s="160" customFormat="1" ht="15" customHeight="1">
      <c r="A5" s="34" t="s">
        <v>1</v>
      </c>
      <c r="B5" s="35" t="s">
        <v>40</v>
      </c>
      <c r="C5" s="36" t="s">
        <v>42</v>
      </c>
      <c r="D5" s="26"/>
      <c r="E5" s="26"/>
      <c r="F5" s="26"/>
      <c r="G5" s="26"/>
      <c r="H5" s="26"/>
      <c r="I5" s="26"/>
      <c r="J5" s="26"/>
      <c r="K5" s="26"/>
      <c r="L5" s="26"/>
      <c r="M5" s="26"/>
      <c r="N5" s="27"/>
      <c r="O5" s="27"/>
      <c r="P5" s="27"/>
      <c r="Q5" s="28"/>
      <c r="R5" s="28"/>
      <c r="S5" s="28"/>
      <c r="T5" s="28"/>
      <c r="U5" s="28"/>
      <c r="V5" s="28"/>
      <c r="W5" s="28"/>
      <c r="X5" s="28"/>
      <c r="Y5" s="28"/>
      <c r="Z5" s="28"/>
      <c r="AA5" s="28"/>
      <c r="AB5" s="28"/>
      <c r="AC5" s="28"/>
      <c r="AD5" s="28"/>
      <c r="AE5" s="28"/>
      <c r="AF5" s="28"/>
    </row>
    <row r="6" spans="1:32" s="160" customFormat="1" ht="15" customHeight="1">
      <c r="A6" s="25" t="s">
        <v>26</v>
      </c>
      <c r="B6" s="35" t="s">
        <v>40</v>
      </c>
      <c r="C6" s="36" t="s">
        <v>66</v>
      </c>
      <c r="D6" s="26"/>
      <c r="E6" s="26"/>
      <c r="F6" s="26"/>
      <c r="G6" s="26"/>
      <c r="H6" s="26"/>
      <c r="I6" s="26"/>
      <c r="J6" s="26"/>
      <c r="K6" s="26"/>
      <c r="L6" s="26"/>
      <c r="M6" s="26"/>
      <c r="N6" s="27"/>
      <c r="O6" s="27"/>
      <c r="P6" s="27"/>
      <c r="Q6" s="28"/>
      <c r="R6" s="28"/>
      <c r="S6" s="28"/>
      <c r="T6" s="28"/>
      <c r="U6" s="28"/>
      <c r="V6" s="28"/>
      <c r="W6" s="28"/>
      <c r="X6" s="28"/>
      <c r="Y6" s="28"/>
      <c r="Z6" s="28"/>
      <c r="AA6" s="28"/>
      <c r="AB6" s="28"/>
      <c r="AC6" s="28"/>
      <c r="AD6" s="28"/>
      <c r="AE6" s="28"/>
      <c r="AF6" s="27"/>
    </row>
    <row r="7" spans="1:32" s="160" customFormat="1" ht="15" customHeight="1">
      <c r="A7" s="25" t="s">
        <v>23</v>
      </c>
      <c r="B7" s="35" t="s">
        <v>40</v>
      </c>
      <c r="C7" s="36" t="s">
        <v>43</v>
      </c>
      <c r="D7" s="26"/>
      <c r="E7" s="26"/>
      <c r="F7" s="26"/>
      <c r="G7" s="26"/>
      <c r="H7" s="26"/>
      <c r="I7" s="26"/>
      <c r="J7" s="26"/>
      <c r="K7" s="26"/>
      <c r="L7" s="26"/>
      <c r="M7" s="26"/>
      <c r="N7" s="28"/>
      <c r="O7" s="28"/>
      <c r="P7" s="28"/>
      <c r="Q7" s="28"/>
      <c r="R7" s="28"/>
      <c r="S7" s="28"/>
      <c r="T7" s="28"/>
      <c r="U7" s="28"/>
      <c r="V7" s="28"/>
      <c r="W7" s="28"/>
      <c r="X7" s="28"/>
      <c r="Y7" s="28"/>
      <c r="Z7" s="28"/>
      <c r="AA7" s="28"/>
      <c r="AB7" s="28"/>
      <c r="AC7" s="28"/>
      <c r="AD7" s="28"/>
      <c r="AE7" s="28"/>
      <c r="AF7" s="28"/>
    </row>
    <row r="8" spans="1:32" s="160" customFormat="1" ht="15" customHeight="1">
      <c r="A8" s="25" t="s">
        <v>24</v>
      </c>
      <c r="B8" s="35" t="s">
        <v>40</v>
      </c>
      <c r="C8" s="36" t="s">
        <v>44</v>
      </c>
      <c r="D8" s="26"/>
      <c r="E8" s="26"/>
      <c r="F8" s="26"/>
      <c r="G8" s="26"/>
      <c r="H8" s="26"/>
      <c r="I8" s="26"/>
      <c r="J8" s="26"/>
      <c r="K8" s="26"/>
      <c r="L8" s="26"/>
      <c r="M8" s="26"/>
      <c r="N8" s="28"/>
      <c r="O8" s="28"/>
      <c r="P8" s="28"/>
      <c r="Q8" s="28"/>
      <c r="R8" s="28"/>
      <c r="S8" s="28"/>
      <c r="T8" s="28"/>
      <c r="U8" s="28"/>
      <c r="V8" s="28"/>
      <c r="W8" s="28"/>
      <c r="X8" s="28"/>
      <c r="Y8" s="28"/>
      <c r="Z8" s="28"/>
      <c r="AA8" s="28"/>
      <c r="AB8" s="28"/>
      <c r="AC8" s="28"/>
      <c r="AD8" s="28"/>
      <c r="AE8" s="28"/>
      <c r="AF8" s="28"/>
    </row>
    <row r="9" spans="1:32" s="75" customFormat="1" ht="30" customHeight="1">
      <c r="A9" s="85" t="s">
        <v>110</v>
      </c>
      <c r="B9" s="84" t="s">
        <v>40</v>
      </c>
      <c r="C9" s="86" t="s">
        <v>113</v>
      </c>
      <c r="D9" s="87"/>
      <c r="E9" s="87"/>
      <c r="F9" s="87"/>
      <c r="G9" s="87"/>
      <c r="H9" s="87"/>
      <c r="I9" s="87"/>
      <c r="J9" s="87"/>
      <c r="K9" s="87"/>
      <c r="L9" s="87"/>
      <c r="M9" s="87"/>
      <c r="N9" s="88"/>
      <c r="O9" s="88"/>
      <c r="P9" s="88"/>
      <c r="Q9" s="88"/>
      <c r="R9" s="88"/>
      <c r="S9" s="88"/>
      <c r="T9" s="88"/>
      <c r="U9" s="88"/>
      <c r="V9" s="88"/>
      <c r="W9" s="88"/>
      <c r="X9" s="88"/>
      <c r="Y9" s="88"/>
      <c r="Z9" s="88"/>
      <c r="AA9" s="88"/>
      <c r="AB9" s="88"/>
      <c r="AC9" s="88"/>
      <c r="AD9" s="88"/>
      <c r="AE9" s="88"/>
      <c r="AF9" s="88"/>
    </row>
    <row r="10" spans="1:32" s="75" customFormat="1" ht="30" customHeight="1">
      <c r="A10" s="89" t="s">
        <v>111</v>
      </c>
      <c r="B10" s="84" t="s">
        <v>68</v>
      </c>
      <c r="C10" s="86" t="s">
        <v>114</v>
      </c>
    </row>
    <row r="11" spans="1:32" s="75" customFormat="1" ht="15" customHeight="1">
      <c r="A11" s="85" t="s">
        <v>112</v>
      </c>
      <c r="B11" s="90" t="s">
        <v>68</v>
      </c>
      <c r="C11" s="86" t="s">
        <v>45</v>
      </c>
      <c r="D11" s="87"/>
      <c r="E11" s="87"/>
      <c r="F11" s="87"/>
      <c r="G11" s="87"/>
      <c r="H11" s="87"/>
      <c r="I11" s="87"/>
      <c r="J11" s="87"/>
      <c r="K11" s="87"/>
      <c r="L11" s="87"/>
      <c r="M11" s="87"/>
      <c r="N11" s="88"/>
      <c r="O11" s="88"/>
      <c r="P11" s="88"/>
      <c r="Q11" s="88"/>
      <c r="R11" s="88"/>
      <c r="S11" s="88"/>
      <c r="T11" s="88"/>
      <c r="U11" s="88"/>
      <c r="V11" s="88"/>
      <c r="W11" s="88"/>
      <c r="X11" s="88"/>
      <c r="Y11" s="88"/>
      <c r="Z11" s="88"/>
      <c r="AA11" s="88"/>
      <c r="AB11" s="88"/>
      <c r="AC11" s="88"/>
      <c r="AD11" s="88"/>
      <c r="AE11" s="88"/>
      <c r="AF11" s="88"/>
    </row>
    <row r="12" spans="1:32" s="160" customFormat="1" ht="27.75">
      <c r="A12" s="25" t="s">
        <v>46</v>
      </c>
      <c r="B12" s="37" t="s">
        <v>47</v>
      </c>
      <c r="C12" s="36" t="s">
        <v>48</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s="160" customFormat="1" ht="15" customHeight="1">
      <c r="A13" s="25" t="s">
        <v>57</v>
      </c>
      <c r="B13" s="35" t="s">
        <v>40</v>
      </c>
      <c r="C13" s="36" t="s">
        <v>79</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32" s="160" customFormat="1" ht="15" customHeight="1">
      <c r="A14" s="25" t="s">
        <v>49</v>
      </c>
      <c r="B14" s="35" t="s">
        <v>40</v>
      </c>
      <c r="C14" s="36" t="s">
        <v>50</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s="160" customFormat="1" ht="15" customHeight="1">
      <c r="A15" s="93" t="s">
        <v>51</v>
      </c>
      <c r="B15" s="35" t="s">
        <v>40</v>
      </c>
      <c r="C15" s="38" t="s">
        <v>52</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row>
    <row r="16" spans="1:32" s="75" customFormat="1" ht="30" customHeight="1">
      <c r="A16" s="94" t="s">
        <v>118</v>
      </c>
      <c r="B16" s="84" t="s">
        <v>40</v>
      </c>
      <c r="C16" s="86" t="s">
        <v>116</v>
      </c>
    </row>
    <row r="17" spans="1:3" s="75" customFormat="1" ht="30" customHeight="1">
      <c r="A17" s="94" t="s">
        <v>130</v>
      </c>
      <c r="B17" s="84" t="s">
        <v>40</v>
      </c>
      <c r="C17" s="86" t="s">
        <v>117</v>
      </c>
    </row>
    <row r="18" spans="1:3" s="160" customFormat="1" ht="15" customHeight="1">
      <c r="A18" s="95" t="s">
        <v>62</v>
      </c>
      <c r="B18" s="39" t="s">
        <v>53</v>
      </c>
      <c r="C18" s="36" t="s">
        <v>67</v>
      </c>
    </row>
    <row r="19" spans="1:3" s="160" customFormat="1" ht="15" customHeight="1">
      <c r="A19" s="95" t="s">
        <v>54</v>
      </c>
      <c r="B19" s="39" t="s">
        <v>53</v>
      </c>
      <c r="C19" s="36" t="s">
        <v>154</v>
      </c>
    </row>
    <row r="20" spans="1:3" s="160" customFormat="1" ht="15" customHeight="1">
      <c r="A20" s="96" t="s">
        <v>143</v>
      </c>
      <c r="B20" s="165" t="s">
        <v>156</v>
      </c>
      <c r="C20" s="166" t="s">
        <v>80</v>
      </c>
    </row>
    <row r="21" spans="1:3" s="160" customFormat="1" ht="15" customHeight="1">
      <c r="A21" s="96" t="s">
        <v>69</v>
      </c>
      <c r="B21" s="165"/>
      <c r="C21" s="166"/>
    </row>
    <row r="22" spans="1:3" s="160" customFormat="1" ht="15" customHeight="1">
      <c r="A22" s="96" t="s">
        <v>70</v>
      </c>
      <c r="B22" s="165"/>
      <c r="C22" s="166"/>
    </row>
    <row r="23" spans="1:3" s="160" customFormat="1" ht="27.75">
      <c r="A23" s="96" t="s">
        <v>144</v>
      </c>
      <c r="B23" s="165"/>
      <c r="C23" s="166"/>
    </row>
    <row r="24" spans="1:3" s="160" customFormat="1" ht="15" customHeight="1">
      <c r="A24" s="96" t="s">
        <v>71</v>
      </c>
      <c r="B24" s="165"/>
      <c r="C24" s="166"/>
    </row>
    <row r="25" spans="1:3" s="160" customFormat="1" ht="15" customHeight="1">
      <c r="A25" s="96" t="s">
        <v>72</v>
      </c>
      <c r="B25" s="165"/>
      <c r="C25" s="166"/>
    </row>
    <row r="26" spans="1:3" s="160" customFormat="1" ht="15" customHeight="1">
      <c r="A26" s="96" t="s">
        <v>145</v>
      </c>
      <c r="B26" s="165"/>
      <c r="C26" s="166"/>
    </row>
    <row r="27" spans="1:3" s="160" customFormat="1" ht="15" customHeight="1">
      <c r="A27" s="96" t="s">
        <v>87</v>
      </c>
      <c r="B27" s="165"/>
      <c r="C27" s="166"/>
    </row>
    <row r="28" spans="1:3" s="160" customFormat="1" ht="15" customHeight="1">
      <c r="A28" s="96" t="s">
        <v>73</v>
      </c>
      <c r="B28" s="165"/>
      <c r="C28" s="166"/>
    </row>
    <row r="29" spans="1:3" s="160" customFormat="1" ht="15" customHeight="1">
      <c r="A29" s="96" t="s">
        <v>88</v>
      </c>
      <c r="B29" s="165"/>
      <c r="C29" s="166"/>
    </row>
    <row r="30" spans="1:3" s="160" customFormat="1" ht="15" customHeight="1">
      <c r="A30" s="96" t="s">
        <v>131</v>
      </c>
      <c r="B30" s="165"/>
      <c r="C30" s="166"/>
    </row>
    <row r="31" spans="1:3" s="160" customFormat="1" ht="15" customHeight="1">
      <c r="A31" s="96" t="s">
        <v>89</v>
      </c>
      <c r="B31" s="165"/>
      <c r="C31" s="166"/>
    </row>
    <row r="32" spans="1:3" s="160" customFormat="1" ht="27.75">
      <c r="A32" s="96" t="s">
        <v>141</v>
      </c>
      <c r="B32" s="165"/>
      <c r="C32" s="166"/>
    </row>
    <row r="33" spans="1:3" s="160" customFormat="1" ht="13.9">
      <c r="A33" s="96" t="s">
        <v>121</v>
      </c>
      <c r="B33" s="165"/>
      <c r="C33" s="166"/>
    </row>
    <row r="34" spans="1:3" s="160" customFormat="1" ht="30" customHeight="1">
      <c r="A34" s="96" t="s">
        <v>82</v>
      </c>
      <c r="B34" s="165"/>
      <c r="C34" s="166"/>
    </row>
    <row r="35" spans="1:3" s="160" customFormat="1" ht="45" customHeight="1">
      <c r="A35" s="96" t="s">
        <v>122</v>
      </c>
      <c r="B35" s="165"/>
      <c r="C35" s="166"/>
    </row>
    <row r="36" spans="1:3" s="160" customFormat="1" ht="30" customHeight="1">
      <c r="A36" s="96" t="s">
        <v>83</v>
      </c>
      <c r="B36" s="165"/>
      <c r="C36" s="166"/>
    </row>
    <row r="37" spans="1:3" s="160" customFormat="1" ht="30" customHeight="1">
      <c r="A37" s="96" t="s">
        <v>123</v>
      </c>
      <c r="B37" s="165"/>
      <c r="C37" s="166"/>
    </row>
    <row r="38" spans="1:3" s="160" customFormat="1" ht="15" customHeight="1">
      <c r="A38" s="96" t="s">
        <v>74</v>
      </c>
      <c r="B38" s="165"/>
      <c r="C38" s="166"/>
    </row>
    <row r="39" spans="1:3" s="160" customFormat="1" ht="15" customHeight="1">
      <c r="A39" s="96" t="s">
        <v>55</v>
      </c>
      <c r="B39" s="165"/>
      <c r="C39" s="166"/>
    </row>
    <row r="40" spans="1:3" s="160" customFormat="1" ht="30" customHeight="1">
      <c r="A40" s="96" t="s">
        <v>56</v>
      </c>
      <c r="B40" s="37" t="s">
        <v>68</v>
      </c>
      <c r="C40" s="36" t="s">
        <v>134</v>
      </c>
    </row>
    <row r="41" spans="1:3" s="160" customFormat="1" ht="60" customHeight="1">
      <c r="A41" s="96" t="s">
        <v>31</v>
      </c>
      <c r="B41" s="25" t="s">
        <v>75</v>
      </c>
      <c r="C41" s="36" t="s">
        <v>135</v>
      </c>
    </row>
    <row r="42" spans="1:3" s="160" customFormat="1" ht="45" customHeight="1">
      <c r="A42" s="96" t="s">
        <v>32</v>
      </c>
      <c r="B42" s="37" t="s">
        <v>68</v>
      </c>
      <c r="C42" s="36" t="s">
        <v>136</v>
      </c>
    </row>
    <row r="43" spans="1:3" s="160" customFormat="1" ht="27">
      <c r="A43" s="25" t="s">
        <v>30</v>
      </c>
      <c r="B43" s="25" t="s">
        <v>40</v>
      </c>
      <c r="C43" s="36" t="s">
        <v>76</v>
      </c>
    </row>
    <row r="44" spans="1:3" s="160" customFormat="1" ht="45" customHeight="1">
      <c r="A44" s="25" t="s">
        <v>21</v>
      </c>
      <c r="B44" s="25" t="s">
        <v>77</v>
      </c>
      <c r="C44" s="36" t="s">
        <v>78</v>
      </c>
    </row>
  </sheetData>
  <sheetProtection algorithmName="SHA-512" hashValue="aUDuJ2a7xao9twstnYm16RbOch1BeEC0L5tBRG1jUSfvG7u81LRmSgRqG57SepKpx8y3OH8LGNDOhsrpUrDYpQ==" saltValue="psRcdGJKgSo5i7DEON3PKQ==" spinCount="100000" sheet="1" selectLockedCells="1"/>
  <mergeCells count="4">
    <mergeCell ref="A1:C1"/>
    <mergeCell ref="A2:C2"/>
    <mergeCell ref="B20:B39"/>
    <mergeCell ref="C20:C39"/>
  </mergeCells>
  <pageMargins left="0.7" right="0.7" top="0.75" bottom="0.75" header="0.3" footer="0.3"/>
  <pageSetup scale="63" orientation="portrait" r:id="rId1"/>
  <headerFooter>
    <oddFooter>&amp;LDVSS_Form03, Rev. 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BE52-09B8-4337-8C5F-1E0666826A98}">
  <sheetPr>
    <pageSetUpPr fitToPage="1"/>
  </sheetPr>
  <dimension ref="A1:AU79"/>
  <sheetViews>
    <sheetView showGridLines="0" tabSelected="1" zoomScaleNormal="100" zoomScaleSheetLayoutView="100" zoomScalePageLayoutView="110" workbookViewId="0">
      <selection activeCell="E5" sqref="E5:I5"/>
    </sheetView>
  </sheetViews>
  <sheetFormatPr defaultColWidth="3.3984375" defaultRowHeight="13.15"/>
  <cols>
    <col min="1" max="1" width="6.3984375" style="150" customWidth="1"/>
    <col min="2" max="2" width="16.59765625" style="42" customWidth="1"/>
    <col min="3" max="4" width="13.59765625" style="42" customWidth="1"/>
    <col min="5" max="5" width="9" style="49" customWidth="1"/>
    <col min="6" max="6" width="12.1328125" style="49" customWidth="1"/>
    <col min="7" max="7" width="6.59765625" style="40" customWidth="1"/>
    <col min="8" max="8" width="11.59765625" style="40" customWidth="1"/>
    <col min="9" max="9" width="6.59765625" style="40" customWidth="1"/>
    <col min="10" max="10" width="11.59765625" style="40" customWidth="1"/>
    <col min="11" max="11" width="6.59765625" style="40" customWidth="1"/>
    <col min="12" max="12" width="11.59765625" style="40" customWidth="1"/>
    <col min="13" max="13" width="6.59765625" style="40" customWidth="1"/>
    <col min="14" max="14" width="11.59765625" style="40" customWidth="1"/>
    <col min="15" max="15" width="6.59765625" style="40" customWidth="1"/>
    <col min="16" max="16" width="11.59765625" style="40" customWidth="1"/>
    <col min="17" max="17" width="6.59765625" style="40" customWidth="1"/>
    <col min="18" max="18" width="11.59765625" style="40" customWidth="1"/>
    <col min="19" max="19" width="6.59765625" style="40" customWidth="1"/>
    <col min="20" max="20" width="11.1328125" style="40" customWidth="1"/>
    <col min="21" max="21" width="7" style="40" customWidth="1"/>
    <col min="22" max="22" width="14" style="40" customWidth="1"/>
    <col min="23" max="23" width="6.59765625" style="40" customWidth="1"/>
    <col min="24" max="24" width="11.59765625" style="40" customWidth="1"/>
    <col min="25" max="25" width="6.59765625" style="40" customWidth="1"/>
    <col min="26" max="26" width="11.59765625" style="40" customWidth="1"/>
    <col min="27" max="27" width="6.59765625" style="40" customWidth="1"/>
    <col min="28" max="28" width="11.59765625" style="40" customWidth="1"/>
    <col min="29" max="29" width="6.59765625" style="40" customWidth="1"/>
    <col min="30" max="30" width="11.59765625" style="40" customWidth="1"/>
    <col min="31" max="31" width="6.59765625" style="40" customWidth="1"/>
    <col min="32" max="32" width="11.59765625" style="40" customWidth="1"/>
    <col min="33" max="33" width="6.59765625" style="40" customWidth="1"/>
    <col min="34" max="34" width="11.59765625" style="40" customWidth="1"/>
    <col min="35" max="35" width="6.59765625" style="40" customWidth="1"/>
    <col min="36" max="36" width="11.59765625" style="40" customWidth="1"/>
    <col min="37" max="37" width="6.59765625" style="40" customWidth="1"/>
    <col min="38" max="38" width="12.73046875" style="40" customWidth="1"/>
    <col min="39" max="39" width="6.59765625" style="40" customWidth="1"/>
    <col min="40" max="40" width="11.59765625" style="40" customWidth="1"/>
    <col min="41" max="41" width="6.59765625" style="40" customWidth="1"/>
    <col min="42" max="42" width="11.59765625" style="40" customWidth="1"/>
    <col min="43" max="43" width="6.59765625" style="40" customWidth="1"/>
    <col min="44" max="45" width="11.59765625" style="40" customWidth="1"/>
    <col min="46" max="46" width="17.73046875" style="40" customWidth="1"/>
    <col min="47" max="47" width="16.265625" style="40" customWidth="1"/>
    <col min="48" max="254" width="3.3984375" style="40" customWidth="1"/>
    <col min="255" max="16384" width="3.3984375" style="40"/>
  </cols>
  <sheetData>
    <row r="1" spans="1:47" ht="15">
      <c r="A1" s="185" t="s">
        <v>28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48"/>
    </row>
    <row r="2" spans="1:47" ht="15">
      <c r="A2" s="185" t="s">
        <v>90</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48"/>
    </row>
    <row r="3" spans="1:47" ht="15">
      <c r="A3" s="185" t="s">
        <v>119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48"/>
    </row>
    <row r="4" spans="1:47" ht="4.3499999999999996"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49"/>
    </row>
    <row r="5" spans="1:47" ht="23.1" customHeight="1">
      <c r="B5" s="41" t="s">
        <v>0</v>
      </c>
      <c r="E5" s="182"/>
      <c r="F5" s="182"/>
      <c r="G5" s="182"/>
      <c r="H5" s="182"/>
      <c r="I5" s="182"/>
      <c r="AT5" s="22"/>
      <c r="AU5" s="22"/>
    </row>
    <row r="6" spans="1:47" ht="23.1" customHeight="1">
      <c r="B6" s="41" t="s">
        <v>1</v>
      </c>
      <c r="E6" s="182"/>
      <c r="F6" s="182"/>
      <c r="G6" s="182"/>
      <c r="H6" s="182"/>
      <c r="I6" s="182"/>
      <c r="J6" s="43"/>
      <c r="K6" s="43"/>
      <c r="L6" s="43"/>
      <c r="M6" s="43"/>
      <c r="O6" s="188" t="s">
        <v>24</v>
      </c>
      <c r="P6" s="188"/>
      <c r="Q6" s="188"/>
      <c r="R6" s="189"/>
      <c r="S6" s="189"/>
      <c r="T6" s="189"/>
      <c r="U6" s="189"/>
      <c r="Y6" s="43"/>
      <c r="AA6" s="43"/>
      <c r="AB6" s="43"/>
      <c r="AC6" s="43"/>
      <c r="AD6" s="43"/>
      <c r="AE6" s="43"/>
      <c r="AF6" s="43"/>
      <c r="AG6" s="44"/>
      <c r="AH6" s="43"/>
      <c r="AI6" s="44"/>
      <c r="AJ6" s="154" t="s">
        <v>46</v>
      </c>
      <c r="AK6" s="187"/>
      <c r="AL6" s="187"/>
      <c r="AM6" s="187"/>
      <c r="AN6" s="187"/>
      <c r="AO6" s="187"/>
      <c r="AP6" s="187"/>
      <c r="AT6" s="22"/>
      <c r="AU6" s="22"/>
    </row>
    <row r="7" spans="1:47" ht="23.1" customHeight="1">
      <c r="E7" s="182"/>
      <c r="F7" s="182"/>
      <c r="G7" s="182"/>
      <c r="H7" s="182"/>
      <c r="I7" s="182"/>
      <c r="J7" s="43"/>
      <c r="K7" s="43"/>
      <c r="L7" s="43"/>
      <c r="M7" s="43"/>
      <c r="N7" s="188" t="s">
        <v>110</v>
      </c>
      <c r="O7" s="188"/>
      <c r="P7" s="188"/>
      <c r="Q7" s="188"/>
      <c r="R7" s="190"/>
      <c r="S7" s="190"/>
      <c r="T7" s="190"/>
      <c r="U7" s="190"/>
      <c r="Y7" s="45"/>
      <c r="Z7" s="45"/>
      <c r="AA7" s="45"/>
      <c r="AB7" s="45"/>
      <c r="AC7" s="45"/>
      <c r="AD7" s="45"/>
      <c r="AE7" s="45"/>
      <c r="AF7" s="45"/>
      <c r="AG7" s="45"/>
      <c r="AH7" s="45"/>
      <c r="AI7" s="45"/>
      <c r="AJ7" s="154" t="s">
        <v>57</v>
      </c>
      <c r="AK7" s="183"/>
      <c r="AL7" s="183"/>
      <c r="AM7" s="183"/>
      <c r="AN7" s="183"/>
      <c r="AO7" s="183"/>
      <c r="AP7" s="183"/>
      <c r="AT7" s="22"/>
      <c r="AU7" s="22"/>
    </row>
    <row r="8" spans="1:47" ht="25.5" customHeight="1">
      <c r="B8" s="42" t="s">
        <v>26</v>
      </c>
      <c r="E8" s="182"/>
      <c r="F8" s="182"/>
      <c r="G8" s="182"/>
      <c r="H8" s="182"/>
      <c r="I8" s="182"/>
      <c r="J8" s="43"/>
      <c r="K8" s="43"/>
      <c r="L8" s="43"/>
      <c r="M8" s="188" t="s">
        <v>111</v>
      </c>
      <c r="N8" s="188"/>
      <c r="O8" s="188"/>
      <c r="P8" s="188"/>
      <c r="Q8" s="188"/>
      <c r="R8" s="191">
        <f>AT57</f>
        <v>0</v>
      </c>
      <c r="S8" s="191"/>
      <c r="T8" s="191"/>
      <c r="U8" s="191"/>
      <c r="Y8" s="43"/>
      <c r="AA8" s="43"/>
      <c r="AB8" s="43"/>
      <c r="AC8" s="43"/>
      <c r="AD8" s="43"/>
      <c r="AE8" s="43"/>
      <c r="AF8" s="43"/>
      <c r="AG8" s="44"/>
      <c r="AH8" s="43"/>
      <c r="AI8" s="44"/>
      <c r="AJ8" s="154" t="s">
        <v>58</v>
      </c>
      <c r="AK8" s="184"/>
      <c r="AL8" s="184"/>
      <c r="AM8" s="184"/>
      <c r="AN8" s="184"/>
      <c r="AO8" s="184"/>
      <c r="AP8" s="184"/>
      <c r="AQ8" s="46"/>
      <c r="AR8" s="46"/>
      <c r="AS8" s="46"/>
      <c r="AT8" s="22"/>
      <c r="AU8" s="22"/>
    </row>
    <row r="9" spans="1:47" ht="24" customHeight="1">
      <c r="B9" s="42" t="s">
        <v>23</v>
      </c>
      <c r="E9" s="198"/>
      <c r="F9" s="198"/>
      <c r="G9" s="198"/>
      <c r="H9" s="198"/>
      <c r="I9" s="198"/>
      <c r="J9" s="45"/>
      <c r="K9" s="45"/>
      <c r="L9" s="45"/>
      <c r="M9" s="188" t="s">
        <v>112</v>
      </c>
      <c r="N9" s="188"/>
      <c r="O9" s="188"/>
      <c r="P9" s="188"/>
      <c r="Q9" s="188"/>
      <c r="R9" s="191">
        <f>SUM(R7:U8)</f>
        <v>0</v>
      </c>
      <c r="S9" s="191"/>
      <c r="T9" s="191"/>
      <c r="U9" s="191"/>
      <c r="Y9" s="45"/>
      <c r="Z9" s="45"/>
      <c r="AA9" s="45"/>
      <c r="AB9" s="45"/>
      <c r="AC9" s="45"/>
      <c r="AD9" s="45"/>
      <c r="AE9" s="45"/>
      <c r="AF9" s="45"/>
      <c r="AG9" s="45"/>
      <c r="AH9" s="45"/>
      <c r="AI9" s="45"/>
      <c r="AJ9" s="47"/>
      <c r="AT9" s="48"/>
      <c r="AU9" s="48"/>
    </row>
    <row r="10" spans="1:47" ht="14.65" customHeight="1" thickBot="1">
      <c r="AM10" s="158"/>
      <c r="AN10" s="158"/>
      <c r="AO10" s="158"/>
      <c r="AP10" s="158"/>
    </row>
    <row r="11" spans="1:47" ht="87" customHeight="1" thickBot="1">
      <c r="B11" s="151" t="s">
        <v>6</v>
      </c>
      <c r="C11" s="151" t="s">
        <v>120</v>
      </c>
      <c r="D11" s="151" t="s">
        <v>129</v>
      </c>
      <c r="E11" s="97" t="s">
        <v>62</v>
      </c>
      <c r="F11" s="97" t="s">
        <v>54</v>
      </c>
      <c r="G11" s="192" t="s">
        <v>138</v>
      </c>
      <c r="H11" s="192"/>
      <c r="I11" s="192" t="s">
        <v>91</v>
      </c>
      <c r="J11" s="192"/>
      <c r="K11" s="192" t="s">
        <v>92</v>
      </c>
      <c r="L11" s="192"/>
      <c r="M11" s="192" t="s">
        <v>139</v>
      </c>
      <c r="N11" s="192"/>
      <c r="O11" s="199" t="s">
        <v>59</v>
      </c>
      <c r="P11" s="200"/>
      <c r="Q11" s="192" t="s">
        <v>60</v>
      </c>
      <c r="R11" s="192"/>
      <c r="S11" s="192" t="s">
        <v>150</v>
      </c>
      <c r="T11" s="192"/>
      <c r="U11" s="192" t="s">
        <v>152</v>
      </c>
      <c r="V11" s="192"/>
      <c r="W11" s="192" t="s">
        <v>61</v>
      </c>
      <c r="X11" s="192"/>
      <c r="Y11" s="199" t="s">
        <v>85</v>
      </c>
      <c r="Z11" s="200"/>
      <c r="AA11" s="192" t="s">
        <v>127</v>
      </c>
      <c r="AB11" s="192"/>
      <c r="AC11" s="192" t="s">
        <v>86</v>
      </c>
      <c r="AD11" s="192"/>
      <c r="AE11" s="192" t="s">
        <v>137</v>
      </c>
      <c r="AF11" s="192"/>
      <c r="AG11" s="192" t="s">
        <v>151</v>
      </c>
      <c r="AH11" s="192"/>
      <c r="AI11" s="192" t="s">
        <v>81</v>
      </c>
      <c r="AJ11" s="192"/>
      <c r="AK11" s="192" t="s">
        <v>124</v>
      </c>
      <c r="AL11" s="192"/>
      <c r="AM11" s="192" t="s">
        <v>84</v>
      </c>
      <c r="AN11" s="192"/>
      <c r="AO11" s="192" t="s">
        <v>125</v>
      </c>
      <c r="AP11" s="192"/>
      <c r="AQ11" s="192" t="s">
        <v>147</v>
      </c>
      <c r="AR11" s="192"/>
      <c r="AS11" s="152" t="s">
        <v>93</v>
      </c>
      <c r="AT11" s="151" t="s">
        <v>18</v>
      </c>
      <c r="AU11" s="22"/>
    </row>
    <row r="12" spans="1:47" s="23" customFormat="1" ht="31.35" customHeight="1" thickBot="1">
      <c r="A12" s="21"/>
      <c r="B12" s="193"/>
      <c r="C12" s="194"/>
      <c r="D12" s="153"/>
      <c r="E12" s="98"/>
      <c r="F12" s="98"/>
      <c r="G12" s="99" t="s">
        <v>3</v>
      </c>
      <c r="H12" s="100">
        <v>120.03</v>
      </c>
      <c r="I12" s="101" t="s">
        <v>3</v>
      </c>
      <c r="J12" s="100">
        <v>87.3</v>
      </c>
      <c r="K12" s="101" t="s">
        <v>3</v>
      </c>
      <c r="L12" s="100">
        <v>74.14</v>
      </c>
      <c r="M12" s="101" t="s">
        <v>3</v>
      </c>
      <c r="N12" s="100">
        <v>81.84</v>
      </c>
      <c r="O12" s="101" t="s">
        <v>3</v>
      </c>
      <c r="P12" s="102">
        <v>92.75</v>
      </c>
      <c r="Q12" s="101" t="s">
        <v>3</v>
      </c>
      <c r="R12" s="102">
        <v>120.03</v>
      </c>
      <c r="S12" s="101" t="s">
        <v>3</v>
      </c>
      <c r="T12" s="102">
        <v>136.4</v>
      </c>
      <c r="U12" s="101" t="s">
        <v>3</v>
      </c>
      <c r="V12" s="102">
        <v>54.56</v>
      </c>
      <c r="W12" s="101" t="s">
        <v>3</v>
      </c>
      <c r="X12" s="102">
        <v>81.84</v>
      </c>
      <c r="Y12" s="101" t="s">
        <v>3</v>
      </c>
      <c r="Z12" s="102">
        <v>54.56</v>
      </c>
      <c r="AA12" s="101" t="s">
        <v>3</v>
      </c>
      <c r="AB12" s="102">
        <v>54.56</v>
      </c>
      <c r="AC12" s="101" t="s">
        <v>3</v>
      </c>
      <c r="AD12" s="102">
        <v>54.56</v>
      </c>
      <c r="AE12" s="101" t="s">
        <v>3</v>
      </c>
      <c r="AF12" s="102">
        <v>81.84</v>
      </c>
      <c r="AG12" s="103" t="s">
        <v>3</v>
      </c>
      <c r="AH12" s="102">
        <v>75</v>
      </c>
      <c r="AI12" s="103" t="s">
        <v>3</v>
      </c>
      <c r="AJ12" s="104">
        <v>81.84</v>
      </c>
      <c r="AK12" s="101" t="s">
        <v>3</v>
      </c>
      <c r="AL12" s="102">
        <v>16.37</v>
      </c>
      <c r="AM12" s="101" t="s">
        <v>3</v>
      </c>
      <c r="AN12" s="102">
        <v>160</v>
      </c>
      <c r="AO12" s="101" t="s">
        <v>3</v>
      </c>
      <c r="AP12" s="102">
        <v>35</v>
      </c>
      <c r="AQ12" s="105" t="s">
        <v>3</v>
      </c>
      <c r="AR12" s="106">
        <v>19.64</v>
      </c>
      <c r="AS12" s="103" t="s">
        <v>4</v>
      </c>
      <c r="AT12" s="107"/>
      <c r="AU12" s="22"/>
    </row>
    <row r="13" spans="1:47" ht="13.9">
      <c r="A13" s="50">
        <v>1</v>
      </c>
      <c r="B13" s="20"/>
      <c r="C13" s="51"/>
      <c r="D13" s="51"/>
      <c r="E13" s="52"/>
      <c r="F13" s="53"/>
      <c r="G13" s="54"/>
      <c r="H13" s="108">
        <f t="shared" ref="H13:H52" si="0">G13*$H$12</f>
        <v>0</v>
      </c>
      <c r="I13" s="54"/>
      <c r="J13" s="108">
        <f t="shared" ref="J13:J52" si="1">I13*$J$12</f>
        <v>0</v>
      </c>
      <c r="K13" s="54"/>
      <c r="L13" s="108">
        <f t="shared" ref="L13:L52" si="2">K13*$L$12</f>
        <v>0</v>
      </c>
      <c r="M13" s="54"/>
      <c r="N13" s="108">
        <f>M13*$N$12</f>
        <v>0</v>
      </c>
      <c r="O13" s="54"/>
      <c r="P13" s="108">
        <f t="shared" ref="P13:P52" si="3">O13*$P$12</f>
        <v>0</v>
      </c>
      <c r="Q13" s="54"/>
      <c r="R13" s="108">
        <f>Q13*$R$12</f>
        <v>0</v>
      </c>
      <c r="S13" s="54"/>
      <c r="T13" s="108">
        <f>S13*$T$12</f>
        <v>0</v>
      </c>
      <c r="U13" s="54"/>
      <c r="V13" s="108">
        <f>U13*$V$12</f>
        <v>0</v>
      </c>
      <c r="W13" s="54"/>
      <c r="X13" s="108">
        <f>W13*$X$12</f>
        <v>0</v>
      </c>
      <c r="Y13" s="54"/>
      <c r="Z13" s="108">
        <f>Y13*$Z$12</f>
        <v>0</v>
      </c>
      <c r="AA13" s="54"/>
      <c r="AB13" s="108">
        <f>AA13*$AD$12</f>
        <v>0</v>
      </c>
      <c r="AC13" s="54"/>
      <c r="AD13" s="108">
        <f>AC13*$AD$12</f>
        <v>0</v>
      </c>
      <c r="AE13" s="54"/>
      <c r="AF13" s="108">
        <f>AE13*$AF$12</f>
        <v>0</v>
      </c>
      <c r="AG13" s="54"/>
      <c r="AH13" s="108">
        <f>AG13*$AH$12</f>
        <v>0</v>
      </c>
      <c r="AI13" s="54"/>
      <c r="AJ13" s="108">
        <f t="shared" ref="AJ13:AJ52" si="4">AI13*$AJ$12</f>
        <v>0</v>
      </c>
      <c r="AK13" s="54"/>
      <c r="AL13" s="108">
        <f t="shared" ref="AL13:AL52" si="5">AK13*$AL$12</f>
        <v>0</v>
      </c>
      <c r="AM13" s="54"/>
      <c r="AN13" s="108">
        <f>AM13*$AN$12</f>
        <v>0</v>
      </c>
      <c r="AO13" s="54"/>
      <c r="AP13" s="108">
        <f>AO13*$AP$12</f>
        <v>0</v>
      </c>
      <c r="AQ13" s="54"/>
      <c r="AR13" s="108">
        <f>AQ13*$AR$12</f>
        <v>0</v>
      </c>
      <c r="AS13" s="55">
        <v>0</v>
      </c>
      <c r="AT13" s="113">
        <f>SUM(H13,J13,L13,N13,P13,R13,T13,V13,X13,Z13,AD13,AJ13,AL13,AR13,AS13,AN13,AP13,AH13)+AB13+AF13</f>
        <v>0</v>
      </c>
      <c r="AU13" s="56"/>
    </row>
    <row r="14" spans="1:47" ht="13.9">
      <c r="A14" s="50">
        <v>2</v>
      </c>
      <c r="B14" s="20"/>
      <c r="C14" s="51"/>
      <c r="D14" s="51"/>
      <c r="E14" s="52"/>
      <c r="F14" s="53"/>
      <c r="G14" s="54"/>
      <c r="H14" s="108">
        <f t="shared" si="0"/>
        <v>0</v>
      </c>
      <c r="I14" s="54"/>
      <c r="J14" s="108">
        <f t="shared" si="1"/>
        <v>0</v>
      </c>
      <c r="K14" s="54"/>
      <c r="L14" s="108">
        <f t="shared" si="2"/>
        <v>0</v>
      </c>
      <c r="M14" s="54"/>
      <c r="N14" s="108">
        <f t="shared" ref="N14:N52" si="6">M14*$N$12</f>
        <v>0</v>
      </c>
      <c r="O14" s="54"/>
      <c r="P14" s="108">
        <f t="shared" si="3"/>
        <v>0</v>
      </c>
      <c r="Q14" s="54"/>
      <c r="R14" s="108">
        <f t="shared" ref="R14:R52" si="7">Q14*$R$12</f>
        <v>0</v>
      </c>
      <c r="S14" s="54"/>
      <c r="T14" s="108">
        <f t="shared" ref="T14:T52" si="8">S14*$T$12</f>
        <v>0</v>
      </c>
      <c r="U14" s="54"/>
      <c r="V14" s="108">
        <f t="shared" ref="V14:V52" si="9">U14*$V$12</f>
        <v>0</v>
      </c>
      <c r="W14" s="54"/>
      <c r="X14" s="108">
        <f t="shared" ref="X14:X52" si="10">W14*$X$12</f>
        <v>0</v>
      </c>
      <c r="Y14" s="54"/>
      <c r="Z14" s="108">
        <f t="shared" ref="Z14:Z52" si="11">Y14*$Z$12</f>
        <v>0</v>
      </c>
      <c r="AA14" s="54"/>
      <c r="AB14" s="108">
        <f t="shared" ref="AB14:AB52" si="12">AA14*$AD$12</f>
        <v>0</v>
      </c>
      <c r="AC14" s="54"/>
      <c r="AD14" s="108">
        <f t="shared" ref="AD14:AD52" si="13">AC14*$AD$12</f>
        <v>0</v>
      </c>
      <c r="AE14" s="54"/>
      <c r="AF14" s="108">
        <f t="shared" ref="AF14:AF52" si="14">AE14*$AF$12</f>
        <v>0</v>
      </c>
      <c r="AG14" s="54"/>
      <c r="AH14" s="108">
        <f t="shared" ref="AH14:AH52" si="15">AG14*$AH$12</f>
        <v>0</v>
      </c>
      <c r="AI14" s="54"/>
      <c r="AJ14" s="108">
        <f t="shared" si="4"/>
        <v>0</v>
      </c>
      <c r="AK14" s="54"/>
      <c r="AL14" s="108">
        <f t="shared" si="5"/>
        <v>0</v>
      </c>
      <c r="AM14" s="54"/>
      <c r="AN14" s="108">
        <f t="shared" ref="AN14:AN52" si="16">AM14*$AN$12</f>
        <v>0</v>
      </c>
      <c r="AO14" s="54"/>
      <c r="AP14" s="108">
        <f t="shared" ref="AP14:AP52" si="17">AO14*$AP$12</f>
        <v>0</v>
      </c>
      <c r="AQ14" s="54"/>
      <c r="AR14" s="108">
        <f t="shared" ref="AR14:AR52" si="18">AQ14*$AR$12</f>
        <v>0</v>
      </c>
      <c r="AS14" s="55">
        <v>0</v>
      </c>
      <c r="AT14" s="113">
        <f t="shared" ref="AT14:AT52" si="19">SUM(H14,J14,L14,N14,P14,R14,T14,V14,X14,Z14,AD14,AJ14,AL14,AR14,AS14,AN14,AP14,AH14)+AB14+AF14</f>
        <v>0</v>
      </c>
      <c r="AU14" s="56"/>
    </row>
    <row r="15" spans="1:47" ht="13.9">
      <c r="A15" s="50">
        <v>3</v>
      </c>
      <c r="B15" s="20"/>
      <c r="C15" s="51"/>
      <c r="D15" s="51"/>
      <c r="E15" s="52"/>
      <c r="F15" s="53"/>
      <c r="G15" s="54"/>
      <c r="H15" s="108">
        <f t="shared" si="0"/>
        <v>0</v>
      </c>
      <c r="I15" s="54"/>
      <c r="J15" s="108">
        <f t="shared" si="1"/>
        <v>0</v>
      </c>
      <c r="K15" s="54"/>
      <c r="L15" s="108">
        <f t="shared" si="2"/>
        <v>0</v>
      </c>
      <c r="M15" s="54"/>
      <c r="N15" s="108">
        <f t="shared" si="6"/>
        <v>0</v>
      </c>
      <c r="O15" s="54"/>
      <c r="P15" s="108">
        <f t="shared" si="3"/>
        <v>0</v>
      </c>
      <c r="Q15" s="54"/>
      <c r="R15" s="108">
        <f t="shared" si="7"/>
        <v>0</v>
      </c>
      <c r="S15" s="57"/>
      <c r="T15" s="108">
        <f t="shared" si="8"/>
        <v>0</v>
      </c>
      <c r="U15" s="54"/>
      <c r="V15" s="108">
        <f t="shared" si="9"/>
        <v>0</v>
      </c>
      <c r="W15" s="54"/>
      <c r="X15" s="108">
        <f t="shared" si="10"/>
        <v>0</v>
      </c>
      <c r="Y15" s="54"/>
      <c r="Z15" s="108">
        <f t="shared" si="11"/>
        <v>0</v>
      </c>
      <c r="AA15" s="54"/>
      <c r="AB15" s="108">
        <f t="shared" si="12"/>
        <v>0</v>
      </c>
      <c r="AC15" s="54"/>
      <c r="AD15" s="108">
        <f t="shared" si="13"/>
        <v>0</v>
      </c>
      <c r="AE15" s="54"/>
      <c r="AF15" s="108">
        <f t="shared" si="14"/>
        <v>0</v>
      </c>
      <c r="AG15" s="54"/>
      <c r="AH15" s="108">
        <f t="shared" si="15"/>
        <v>0</v>
      </c>
      <c r="AI15" s="54"/>
      <c r="AJ15" s="108">
        <f t="shared" si="4"/>
        <v>0</v>
      </c>
      <c r="AK15" s="54"/>
      <c r="AL15" s="108">
        <f t="shared" si="5"/>
        <v>0</v>
      </c>
      <c r="AM15" s="54"/>
      <c r="AN15" s="108">
        <f t="shared" si="16"/>
        <v>0</v>
      </c>
      <c r="AO15" s="54"/>
      <c r="AP15" s="108">
        <f t="shared" si="17"/>
        <v>0</v>
      </c>
      <c r="AQ15" s="57"/>
      <c r="AR15" s="108">
        <f t="shared" si="18"/>
        <v>0</v>
      </c>
      <c r="AS15" s="55">
        <v>0</v>
      </c>
      <c r="AT15" s="113">
        <f t="shared" si="19"/>
        <v>0</v>
      </c>
      <c r="AU15" s="56"/>
    </row>
    <row r="16" spans="1:47" ht="13.9">
      <c r="A16" s="50">
        <v>4</v>
      </c>
      <c r="B16" s="20"/>
      <c r="C16" s="51"/>
      <c r="D16" s="51"/>
      <c r="E16" s="52"/>
      <c r="F16" s="53"/>
      <c r="G16" s="54"/>
      <c r="H16" s="108">
        <f t="shared" si="0"/>
        <v>0</v>
      </c>
      <c r="I16" s="54"/>
      <c r="J16" s="108">
        <f t="shared" si="1"/>
        <v>0</v>
      </c>
      <c r="K16" s="54"/>
      <c r="L16" s="108">
        <f t="shared" si="2"/>
        <v>0</v>
      </c>
      <c r="M16" s="54"/>
      <c r="N16" s="108">
        <f t="shared" si="6"/>
        <v>0</v>
      </c>
      <c r="O16" s="54"/>
      <c r="P16" s="108">
        <f t="shared" si="3"/>
        <v>0</v>
      </c>
      <c r="Q16" s="54"/>
      <c r="R16" s="108">
        <f t="shared" si="7"/>
        <v>0</v>
      </c>
      <c r="S16" s="54"/>
      <c r="T16" s="108">
        <f t="shared" si="8"/>
        <v>0</v>
      </c>
      <c r="U16" s="54"/>
      <c r="V16" s="108">
        <f t="shared" si="9"/>
        <v>0</v>
      </c>
      <c r="W16" s="54"/>
      <c r="X16" s="108">
        <f t="shared" si="10"/>
        <v>0</v>
      </c>
      <c r="Y16" s="54"/>
      <c r="Z16" s="108">
        <f t="shared" si="11"/>
        <v>0</v>
      </c>
      <c r="AA16" s="54"/>
      <c r="AB16" s="108">
        <f t="shared" si="12"/>
        <v>0</v>
      </c>
      <c r="AC16" s="54"/>
      <c r="AD16" s="108">
        <f t="shared" si="13"/>
        <v>0</v>
      </c>
      <c r="AE16" s="54"/>
      <c r="AF16" s="108">
        <f t="shared" si="14"/>
        <v>0</v>
      </c>
      <c r="AG16" s="54"/>
      <c r="AH16" s="108">
        <f t="shared" si="15"/>
        <v>0</v>
      </c>
      <c r="AI16" s="54"/>
      <c r="AJ16" s="108">
        <f t="shared" si="4"/>
        <v>0</v>
      </c>
      <c r="AK16" s="54"/>
      <c r="AL16" s="108">
        <f t="shared" si="5"/>
        <v>0</v>
      </c>
      <c r="AM16" s="54"/>
      <c r="AN16" s="108">
        <f t="shared" si="16"/>
        <v>0</v>
      </c>
      <c r="AO16" s="54"/>
      <c r="AP16" s="108">
        <f t="shared" si="17"/>
        <v>0</v>
      </c>
      <c r="AQ16" s="54"/>
      <c r="AR16" s="108">
        <f t="shared" si="18"/>
        <v>0</v>
      </c>
      <c r="AS16" s="55">
        <v>0</v>
      </c>
      <c r="AT16" s="113">
        <f t="shared" si="19"/>
        <v>0</v>
      </c>
      <c r="AU16" s="56"/>
    </row>
    <row r="17" spans="1:47" ht="13.9">
      <c r="A17" s="50">
        <v>5</v>
      </c>
      <c r="B17" s="20"/>
      <c r="C17" s="51"/>
      <c r="D17" s="51"/>
      <c r="E17" s="52"/>
      <c r="F17" s="53"/>
      <c r="G17" s="54"/>
      <c r="H17" s="108">
        <f t="shared" si="0"/>
        <v>0</v>
      </c>
      <c r="I17" s="54"/>
      <c r="J17" s="108">
        <f t="shared" si="1"/>
        <v>0</v>
      </c>
      <c r="K17" s="54"/>
      <c r="L17" s="108">
        <f t="shared" si="2"/>
        <v>0</v>
      </c>
      <c r="M17" s="54"/>
      <c r="N17" s="108">
        <f t="shared" si="6"/>
        <v>0</v>
      </c>
      <c r="O17" s="54"/>
      <c r="P17" s="108">
        <f t="shared" si="3"/>
        <v>0</v>
      </c>
      <c r="Q17" s="54"/>
      <c r="R17" s="108">
        <f t="shared" si="7"/>
        <v>0</v>
      </c>
      <c r="S17" s="54"/>
      <c r="T17" s="108">
        <f t="shared" si="8"/>
        <v>0</v>
      </c>
      <c r="U17" s="54"/>
      <c r="V17" s="108">
        <f t="shared" si="9"/>
        <v>0</v>
      </c>
      <c r="W17" s="54"/>
      <c r="X17" s="108">
        <f t="shared" si="10"/>
        <v>0</v>
      </c>
      <c r="Y17" s="54"/>
      <c r="Z17" s="108">
        <f t="shared" si="11"/>
        <v>0</v>
      </c>
      <c r="AA17" s="54"/>
      <c r="AB17" s="108">
        <f t="shared" si="12"/>
        <v>0</v>
      </c>
      <c r="AC17" s="54"/>
      <c r="AD17" s="108">
        <f t="shared" si="13"/>
        <v>0</v>
      </c>
      <c r="AE17" s="54"/>
      <c r="AF17" s="108">
        <f t="shared" si="14"/>
        <v>0</v>
      </c>
      <c r="AG17" s="54"/>
      <c r="AH17" s="108">
        <f t="shared" si="15"/>
        <v>0</v>
      </c>
      <c r="AI17" s="54"/>
      <c r="AJ17" s="108">
        <f t="shared" si="4"/>
        <v>0</v>
      </c>
      <c r="AK17" s="54"/>
      <c r="AL17" s="108">
        <f t="shared" si="5"/>
        <v>0</v>
      </c>
      <c r="AM17" s="54"/>
      <c r="AN17" s="108">
        <f t="shared" si="16"/>
        <v>0</v>
      </c>
      <c r="AO17" s="54"/>
      <c r="AP17" s="108">
        <f t="shared" si="17"/>
        <v>0</v>
      </c>
      <c r="AQ17" s="54"/>
      <c r="AR17" s="108">
        <f t="shared" si="18"/>
        <v>0</v>
      </c>
      <c r="AS17" s="55">
        <v>0</v>
      </c>
      <c r="AT17" s="113">
        <f t="shared" si="19"/>
        <v>0</v>
      </c>
      <c r="AU17" s="56"/>
    </row>
    <row r="18" spans="1:47" ht="13.9">
      <c r="A18" s="50">
        <v>6</v>
      </c>
      <c r="B18" s="20"/>
      <c r="C18" s="51"/>
      <c r="D18" s="51"/>
      <c r="E18" s="52"/>
      <c r="F18" s="53"/>
      <c r="G18" s="54"/>
      <c r="H18" s="108">
        <f t="shared" si="0"/>
        <v>0</v>
      </c>
      <c r="I18" s="54"/>
      <c r="J18" s="108">
        <f t="shared" si="1"/>
        <v>0</v>
      </c>
      <c r="K18" s="54"/>
      <c r="L18" s="108">
        <f t="shared" si="2"/>
        <v>0</v>
      </c>
      <c r="M18" s="54"/>
      <c r="N18" s="108">
        <f t="shared" si="6"/>
        <v>0</v>
      </c>
      <c r="O18" s="54"/>
      <c r="P18" s="108">
        <f t="shared" si="3"/>
        <v>0</v>
      </c>
      <c r="Q18" s="54"/>
      <c r="R18" s="108">
        <f t="shared" si="7"/>
        <v>0</v>
      </c>
      <c r="S18" s="54"/>
      <c r="T18" s="108">
        <f t="shared" si="8"/>
        <v>0</v>
      </c>
      <c r="U18" s="54"/>
      <c r="V18" s="108">
        <f t="shared" si="9"/>
        <v>0</v>
      </c>
      <c r="W18" s="54"/>
      <c r="X18" s="108">
        <f t="shared" si="10"/>
        <v>0</v>
      </c>
      <c r="Y18" s="54"/>
      <c r="Z18" s="108">
        <f t="shared" si="11"/>
        <v>0</v>
      </c>
      <c r="AA18" s="54"/>
      <c r="AB18" s="108">
        <f t="shared" si="12"/>
        <v>0</v>
      </c>
      <c r="AC18" s="54"/>
      <c r="AD18" s="108">
        <f t="shared" si="13"/>
        <v>0</v>
      </c>
      <c r="AE18" s="54"/>
      <c r="AF18" s="108">
        <f t="shared" si="14"/>
        <v>0</v>
      </c>
      <c r="AG18" s="54"/>
      <c r="AH18" s="108">
        <f t="shared" si="15"/>
        <v>0</v>
      </c>
      <c r="AI18" s="54"/>
      <c r="AJ18" s="108">
        <f t="shared" si="4"/>
        <v>0</v>
      </c>
      <c r="AK18" s="54"/>
      <c r="AL18" s="108">
        <f t="shared" si="5"/>
        <v>0</v>
      </c>
      <c r="AM18" s="54"/>
      <c r="AN18" s="108">
        <f t="shared" si="16"/>
        <v>0</v>
      </c>
      <c r="AO18" s="54"/>
      <c r="AP18" s="108">
        <f t="shared" si="17"/>
        <v>0</v>
      </c>
      <c r="AQ18" s="54"/>
      <c r="AR18" s="108">
        <f t="shared" si="18"/>
        <v>0</v>
      </c>
      <c r="AS18" s="55">
        <v>0</v>
      </c>
      <c r="AT18" s="113">
        <f t="shared" si="19"/>
        <v>0</v>
      </c>
      <c r="AU18" s="56"/>
    </row>
    <row r="19" spans="1:47" ht="13.9">
      <c r="A19" s="50">
        <v>7</v>
      </c>
      <c r="B19" s="20"/>
      <c r="C19" s="51"/>
      <c r="D19" s="51"/>
      <c r="E19" s="52"/>
      <c r="F19" s="53"/>
      <c r="G19" s="54"/>
      <c r="H19" s="108">
        <f t="shared" si="0"/>
        <v>0</v>
      </c>
      <c r="I19" s="54"/>
      <c r="J19" s="108">
        <f t="shared" si="1"/>
        <v>0</v>
      </c>
      <c r="K19" s="54"/>
      <c r="L19" s="108">
        <f t="shared" si="2"/>
        <v>0</v>
      </c>
      <c r="M19" s="54"/>
      <c r="N19" s="108">
        <f t="shared" si="6"/>
        <v>0</v>
      </c>
      <c r="O19" s="54"/>
      <c r="P19" s="108">
        <f t="shared" si="3"/>
        <v>0</v>
      </c>
      <c r="Q19" s="54"/>
      <c r="R19" s="108">
        <f t="shared" si="7"/>
        <v>0</v>
      </c>
      <c r="S19" s="54"/>
      <c r="T19" s="108">
        <f t="shared" si="8"/>
        <v>0</v>
      </c>
      <c r="U19" s="54"/>
      <c r="V19" s="108">
        <f t="shared" si="9"/>
        <v>0</v>
      </c>
      <c r="W19" s="54"/>
      <c r="X19" s="108">
        <f t="shared" si="10"/>
        <v>0</v>
      </c>
      <c r="Y19" s="54"/>
      <c r="Z19" s="108">
        <f t="shared" si="11"/>
        <v>0</v>
      </c>
      <c r="AA19" s="54"/>
      <c r="AB19" s="108">
        <f t="shared" si="12"/>
        <v>0</v>
      </c>
      <c r="AC19" s="54"/>
      <c r="AD19" s="108">
        <f t="shared" si="13"/>
        <v>0</v>
      </c>
      <c r="AE19" s="54"/>
      <c r="AF19" s="108">
        <f t="shared" si="14"/>
        <v>0</v>
      </c>
      <c r="AG19" s="54"/>
      <c r="AH19" s="108">
        <f t="shared" si="15"/>
        <v>0</v>
      </c>
      <c r="AI19" s="54"/>
      <c r="AJ19" s="108">
        <f t="shared" si="4"/>
        <v>0</v>
      </c>
      <c r="AK19" s="54"/>
      <c r="AL19" s="108">
        <f t="shared" si="5"/>
        <v>0</v>
      </c>
      <c r="AM19" s="54"/>
      <c r="AN19" s="108">
        <f t="shared" si="16"/>
        <v>0</v>
      </c>
      <c r="AO19" s="54"/>
      <c r="AP19" s="108">
        <f t="shared" si="17"/>
        <v>0</v>
      </c>
      <c r="AQ19" s="54"/>
      <c r="AR19" s="108">
        <f t="shared" si="18"/>
        <v>0</v>
      </c>
      <c r="AS19" s="55">
        <v>0</v>
      </c>
      <c r="AT19" s="113">
        <f t="shared" si="19"/>
        <v>0</v>
      </c>
      <c r="AU19" s="56"/>
    </row>
    <row r="20" spans="1:47" ht="13.9">
      <c r="A20" s="50">
        <v>8</v>
      </c>
      <c r="B20" s="20"/>
      <c r="C20" s="51"/>
      <c r="D20" s="51"/>
      <c r="E20" s="52"/>
      <c r="F20" s="53"/>
      <c r="G20" s="54"/>
      <c r="H20" s="108">
        <f t="shared" si="0"/>
        <v>0</v>
      </c>
      <c r="I20" s="54"/>
      <c r="J20" s="108">
        <f t="shared" si="1"/>
        <v>0</v>
      </c>
      <c r="K20" s="54"/>
      <c r="L20" s="108">
        <f t="shared" si="2"/>
        <v>0</v>
      </c>
      <c r="M20" s="54"/>
      <c r="N20" s="108">
        <f t="shared" si="6"/>
        <v>0</v>
      </c>
      <c r="O20" s="54"/>
      <c r="P20" s="108">
        <f t="shared" si="3"/>
        <v>0</v>
      </c>
      <c r="Q20" s="54"/>
      <c r="R20" s="108">
        <f t="shared" si="7"/>
        <v>0</v>
      </c>
      <c r="S20" s="54"/>
      <c r="T20" s="108">
        <f t="shared" si="8"/>
        <v>0</v>
      </c>
      <c r="U20" s="54"/>
      <c r="V20" s="108">
        <f t="shared" si="9"/>
        <v>0</v>
      </c>
      <c r="W20" s="54"/>
      <c r="X20" s="108">
        <f t="shared" si="10"/>
        <v>0</v>
      </c>
      <c r="Y20" s="54"/>
      <c r="Z20" s="108">
        <f t="shared" si="11"/>
        <v>0</v>
      </c>
      <c r="AA20" s="54"/>
      <c r="AB20" s="108">
        <f t="shared" si="12"/>
        <v>0</v>
      </c>
      <c r="AC20" s="54"/>
      <c r="AD20" s="108">
        <f t="shared" si="13"/>
        <v>0</v>
      </c>
      <c r="AE20" s="54"/>
      <c r="AF20" s="108">
        <f t="shared" si="14"/>
        <v>0</v>
      </c>
      <c r="AG20" s="54"/>
      <c r="AH20" s="108">
        <f t="shared" si="15"/>
        <v>0</v>
      </c>
      <c r="AI20" s="54"/>
      <c r="AJ20" s="108">
        <f t="shared" si="4"/>
        <v>0</v>
      </c>
      <c r="AK20" s="54"/>
      <c r="AL20" s="108">
        <f t="shared" si="5"/>
        <v>0</v>
      </c>
      <c r="AM20" s="54"/>
      <c r="AN20" s="108">
        <f t="shared" si="16"/>
        <v>0</v>
      </c>
      <c r="AO20" s="54"/>
      <c r="AP20" s="108">
        <f t="shared" si="17"/>
        <v>0</v>
      </c>
      <c r="AQ20" s="54"/>
      <c r="AR20" s="108">
        <f t="shared" si="18"/>
        <v>0</v>
      </c>
      <c r="AS20" s="55">
        <v>0</v>
      </c>
      <c r="AT20" s="113">
        <f t="shared" si="19"/>
        <v>0</v>
      </c>
      <c r="AU20" s="56"/>
    </row>
    <row r="21" spans="1:47" ht="13.9">
      <c r="A21" s="50">
        <v>9</v>
      </c>
      <c r="B21" s="20"/>
      <c r="C21" s="51"/>
      <c r="D21" s="51"/>
      <c r="E21" s="52"/>
      <c r="F21" s="53"/>
      <c r="G21" s="54"/>
      <c r="H21" s="108">
        <f t="shared" si="0"/>
        <v>0</v>
      </c>
      <c r="I21" s="54"/>
      <c r="J21" s="108">
        <f t="shared" si="1"/>
        <v>0</v>
      </c>
      <c r="K21" s="54"/>
      <c r="L21" s="108">
        <f t="shared" si="2"/>
        <v>0</v>
      </c>
      <c r="M21" s="54"/>
      <c r="N21" s="108">
        <f t="shared" si="6"/>
        <v>0</v>
      </c>
      <c r="O21" s="54"/>
      <c r="P21" s="108">
        <f t="shared" si="3"/>
        <v>0</v>
      </c>
      <c r="Q21" s="54"/>
      <c r="R21" s="108">
        <f t="shared" si="7"/>
        <v>0</v>
      </c>
      <c r="S21" s="54"/>
      <c r="T21" s="108">
        <f t="shared" si="8"/>
        <v>0</v>
      </c>
      <c r="U21" s="54"/>
      <c r="V21" s="108">
        <f t="shared" si="9"/>
        <v>0</v>
      </c>
      <c r="W21" s="54"/>
      <c r="X21" s="108">
        <f t="shared" si="10"/>
        <v>0</v>
      </c>
      <c r="Y21" s="54"/>
      <c r="Z21" s="108">
        <f t="shared" si="11"/>
        <v>0</v>
      </c>
      <c r="AA21" s="54"/>
      <c r="AB21" s="108">
        <f t="shared" si="12"/>
        <v>0</v>
      </c>
      <c r="AC21" s="54"/>
      <c r="AD21" s="108">
        <f t="shared" si="13"/>
        <v>0</v>
      </c>
      <c r="AE21" s="54"/>
      <c r="AF21" s="108">
        <f t="shared" si="14"/>
        <v>0</v>
      </c>
      <c r="AG21" s="54"/>
      <c r="AH21" s="108">
        <f t="shared" si="15"/>
        <v>0</v>
      </c>
      <c r="AI21" s="54"/>
      <c r="AJ21" s="108">
        <f t="shared" si="4"/>
        <v>0</v>
      </c>
      <c r="AK21" s="54"/>
      <c r="AL21" s="108">
        <f t="shared" si="5"/>
        <v>0</v>
      </c>
      <c r="AM21" s="54"/>
      <c r="AN21" s="108">
        <f t="shared" si="16"/>
        <v>0</v>
      </c>
      <c r="AO21" s="54"/>
      <c r="AP21" s="108">
        <f t="shared" si="17"/>
        <v>0</v>
      </c>
      <c r="AQ21" s="54"/>
      <c r="AR21" s="108">
        <f t="shared" si="18"/>
        <v>0</v>
      </c>
      <c r="AS21" s="55">
        <v>0</v>
      </c>
      <c r="AT21" s="113">
        <f t="shared" si="19"/>
        <v>0</v>
      </c>
      <c r="AU21" s="56"/>
    </row>
    <row r="22" spans="1:47" ht="13.9">
      <c r="A22" s="50">
        <v>10</v>
      </c>
      <c r="B22" s="20"/>
      <c r="C22" s="51"/>
      <c r="D22" s="51"/>
      <c r="E22" s="52"/>
      <c r="F22" s="53"/>
      <c r="G22" s="54"/>
      <c r="H22" s="108">
        <f t="shared" si="0"/>
        <v>0</v>
      </c>
      <c r="I22" s="54"/>
      <c r="J22" s="108">
        <f t="shared" si="1"/>
        <v>0</v>
      </c>
      <c r="K22" s="54"/>
      <c r="L22" s="108">
        <f t="shared" si="2"/>
        <v>0</v>
      </c>
      <c r="M22" s="54"/>
      <c r="N22" s="108">
        <f t="shared" si="6"/>
        <v>0</v>
      </c>
      <c r="O22" s="54"/>
      <c r="P22" s="108">
        <f t="shared" si="3"/>
        <v>0</v>
      </c>
      <c r="Q22" s="54"/>
      <c r="R22" s="108">
        <f t="shared" si="7"/>
        <v>0</v>
      </c>
      <c r="S22" s="54"/>
      <c r="T22" s="108">
        <f t="shared" si="8"/>
        <v>0</v>
      </c>
      <c r="U22" s="54"/>
      <c r="V22" s="108">
        <f t="shared" si="9"/>
        <v>0</v>
      </c>
      <c r="W22" s="54"/>
      <c r="X22" s="108">
        <f t="shared" si="10"/>
        <v>0</v>
      </c>
      <c r="Y22" s="54"/>
      <c r="Z22" s="108">
        <f t="shared" si="11"/>
        <v>0</v>
      </c>
      <c r="AA22" s="54"/>
      <c r="AB22" s="108">
        <f t="shared" si="12"/>
        <v>0</v>
      </c>
      <c r="AC22" s="54"/>
      <c r="AD22" s="108">
        <f t="shared" si="13"/>
        <v>0</v>
      </c>
      <c r="AE22" s="54"/>
      <c r="AF22" s="108">
        <f t="shared" si="14"/>
        <v>0</v>
      </c>
      <c r="AG22" s="54"/>
      <c r="AH22" s="108">
        <f t="shared" si="15"/>
        <v>0</v>
      </c>
      <c r="AI22" s="54"/>
      <c r="AJ22" s="108">
        <f t="shared" si="4"/>
        <v>0</v>
      </c>
      <c r="AK22" s="54"/>
      <c r="AL22" s="108">
        <f t="shared" si="5"/>
        <v>0</v>
      </c>
      <c r="AM22" s="54"/>
      <c r="AN22" s="108">
        <f t="shared" si="16"/>
        <v>0</v>
      </c>
      <c r="AO22" s="54"/>
      <c r="AP22" s="108">
        <f t="shared" si="17"/>
        <v>0</v>
      </c>
      <c r="AQ22" s="54"/>
      <c r="AR22" s="108">
        <f t="shared" si="18"/>
        <v>0</v>
      </c>
      <c r="AS22" s="55">
        <v>0</v>
      </c>
      <c r="AT22" s="113">
        <f t="shared" si="19"/>
        <v>0</v>
      </c>
      <c r="AU22" s="56"/>
    </row>
    <row r="23" spans="1:47" ht="13.9">
      <c r="A23" s="50">
        <v>11</v>
      </c>
      <c r="B23" s="51"/>
      <c r="C23" s="51"/>
      <c r="D23" s="51"/>
      <c r="E23" s="52"/>
      <c r="F23" s="53"/>
      <c r="G23" s="54"/>
      <c r="H23" s="108">
        <f t="shared" si="0"/>
        <v>0</v>
      </c>
      <c r="I23" s="54"/>
      <c r="J23" s="108">
        <f t="shared" si="1"/>
        <v>0</v>
      </c>
      <c r="K23" s="54"/>
      <c r="L23" s="108">
        <f t="shared" si="2"/>
        <v>0</v>
      </c>
      <c r="M23" s="54"/>
      <c r="N23" s="108">
        <f t="shared" si="6"/>
        <v>0</v>
      </c>
      <c r="O23" s="54"/>
      <c r="P23" s="108">
        <f t="shared" si="3"/>
        <v>0</v>
      </c>
      <c r="Q23" s="54"/>
      <c r="R23" s="108">
        <f t="shared" si="7"/>
        <v>0</v>
      </c>
      <c r="S23" s="54"/>
      <c r="T23" s="108">
        <f t="shared" si="8"/>
        <v>0</v>
      </c>
      <c r="U23" s="54"/>
      <c r="V23" s="108">
        <f t="shared" si="9"/>
        <v>0</v>
      </c>
      <c r="W23" s="54"/>
      <c r="X23" s="108">
        <f t="shared" si="10"/>
        <v>0</v>
      </c>
      <c r="Y23" s="54"/>
      <c r="Z23" s="108">
        <f t="shared" si="11"/>
        <v>0</v>
      </c>
      <c r="AA23" s="54"/>
      <c r="AB23" s="108">
        <f t="shared" si="12"/>
        <v>0</v>
      </c>
      <c r="AC23" s="54"/>
      <c r="AD23" s="108">
        <f t="shared" si="13"/>
        <v>0</v>
      </c>
      <c r="AE23" s="54"/>
      <c r="AF23" s="108">
        <f t="shared" si="14"/>
        <v>0</v>
      </c>
      <c r="AG23" s="54"/>
      <c r="AH23" s="108">
        <f t="shared" si="15"/>
        <v>0</v>
      </c>
      <c r="AI23" s="54"/>
      <c r="AJ23" s="108">
        <f t="shared" si="4"/>
        <v>0</v>
      </c>
      <c r="AK23" s="54"/>
      <c r="AL23" s="108">
        <f t="shared" si="5"/>
        <v>0</v>
      </c>
      <c r="AM23" s="54"/>
      <c r="AN23" s="108">
        <f t="shared" si="16"/>
        <v>0</v>
      </c>
      <c r="AO23" s="54"/>
      <c r="AP23" s="108">
        <f t="shared" si="17"/>
        <v>0</v>
      </c>
      <c r="AQ23" s="54"/>
      <c r="AR23" s="108">
        <f t="shared" si="18"/>
        <v>0</v>
      </c>
      <c r="AS23" s="55">
        <v>0</v>
      </c>
      <c r="AT23" s="113">
        <f t="shared" si="19"/>
        <v>0</v>
      </c>
      <c r="AU23" s="56"/>
    </row>
    <row r="24" spans="1:47" ht="13.9">
      <c r="A24" s="50">
        <v>12</v>
      </c>
      <c r="B24" s="51"/>
      <c r="C24" s="51"/>
      <c r="D24" s="51"/>
      <c r="E24" s="52"/>
      <c r="F24" s="53"/>
      <c r="G24" s="54"/>
      <c r="H24" s="108">
        <f t="shared" si="0"/>
        <v>0</v>
      </c>
      <c r="I24" s="54"/>
      <c r="J24" s="108">
        <f t="shared" si="1"/>
        <v>0</v>
      </c>
      <c r="K24" s="54"/>
      <c r="L24" s="108">
        <f t="shared" si="2"/>
        <v>0</v>
      </c>
      <c r="M24" s="54"/>
      <c r="N24" s="108">
        <f t="shared" si="6"/>
        <v>0</v>
      </c>
      <c r="O24" s="54"/>
      <c r="P24" s="108">
        <f t="shared" si="3"/>
        <v>0</v>
      </c>
      <c r="Q24" s="54"/>
      <c r="R24" s="108">
        <f t="shared" si="7"/>
        <v>0</v>
      </c>
      <c r="S24" s="54"/>
      <c r="T24" s="108">
        <f t="shared" si="8"/>
        <v>0</v>
      </c>
      <c r="U24" s="54"/>
      <c r="V24" s="108">
        <f t="shared" si="9"/>
        <v>0</v>
      </c>
      <c r="W24" s="54"/>
      <c r="X24" s="108">
        <f t="shared" si="10"/>
        <v>0</v>
      </c>
      <c r="Y24" s="54"/>
      <c r="Z24" s="108">
        <f t="shared" si="11"/>
        <v>0</v>
      </c>
      <c r="AA24" s="54"/>
      <c r="AB24" s="108">
        <f t="shared" si="12"/>
        <v>0</v>
      </c>
      <c r="AC24" s="54"/>
      <c r="AD24" s="108">
        <f t="shared" si="13"/>
        <v>0</v>
      </c>
      <c r="AE24" s="54"/>
      <c r="AF24" s="108">
        <f t="shared" si="14"/>
        <v>0</v>
      </c>
      <c r="AG24" s="54"/>
      <c r="AH24" s="108">
        <f t="shared" si="15"/>
        <v>0</v>
      </c>
      <c r="AI24" s="54"/>
      <c r="AJ24" s="108">
        <f t="shared" si="4"/>
        <v>0</v>
      </c>
      <c r="AK24" s="54"/>
      <c r="AL24" s="108">
        <f t="shared" si="5"/>
        <v>0</v>
      </c>
      <c r="AM24" s="54"/>
      <c r="AN24" s="108">
        <f t="shared" si="16"/>
        <v>0</v>
      </c>
      <c r="AO24" s="54"/>
      <c r="AP24" s="108">
        <f t="shared" si="17"/>
        <v>0</v>
      </c>
      <c r="AQ24" s="54"/>
      <c r="AR24" s="108">
        <f t="shared" si="18"/>
        <v>0</v>
      </c>
      <c r="AS24" s="55">
        <v>0</v>
      </c>
      <c r="AT24" s="113">
        <f t="shared" si="19"/>
        <v>0</v>
      </c>
      <c r="AU24" s="56"/>
    </row>
    <row r="25" spans="1:47" ht="13.9">
      <c r="A25" s="50">
        <v>13</v>
      </c>
      <c r="B25" s="51"/>
      <c r="C25" s="51"/>
      <c r="D25" s="51"/>
      <c r="E25" s="52"/>
      <c r="F25" s="53"/>
      <c r="G25" s="54"/>
      <c r="H25" s="108">
        <f t="shared" si="0"/>
        <v>0</v>
      </c>
      <c r="I25" s="54"/>
      <c r="J25" s="108">
        <f t="shared" si="1"/>
        <v>0</v>
      </c>
      <c r="K25" s="54"/>
      <c r="L25" s="108">
        <f t="shared" si="2"/>
        <v>0</v>
      </c>
      <c r="M25" s="54"/>
      <c r="N25" s="108">
        <f t="shared" si="6"/>
        <v>0</v>
      </c>
      <c r="O25" s="54"/>
      <c r="P25" s="108">
        <f t="shared" si="3"/>
        <v>0</v>
      </c>
      <c r="Q25" s="54"/>
      <c r="R25" s="108">
        <f t="shared" si="7"/>
        <v>0</v>
      </c>
      <c r="S25" s="54"/>
      <c r="T25" s="108">
        <f t="shared" si="8"/>
        <v>0</v>
      </c>
      <c r="U25" s="54"/>
      <c r="V25" s="108">
        <f t="shared" si="9"/>
        <v>0</v>
      </c>
      <c r="W25" s="54"/>
      <c r="X25" s="108">
        <f t="shared" si="10"/>
        <v>0</v>
      </c>
      <c r="Y25" s="54"/>
      <c r="Z25" s="108">
        <f t="shared" si="11"/>
        <v>0</v>
      </c>
      <c r="AA25" s="54"/>
      <c r="AB25" s="108">
        <f t="shared" si="12"/>
        <v>0</v>
      </c>
      <c r="AC25" s="54"/>
      <c r="AD25" s="108">
        <f t="shared" si="13"/>
        <v>0</v>
      </c>
      <c r="AE25" s="54"/>
      <c r="AF25" s="108">
        <f t="shared" si="14"/>
        <v>0</v>
      </c>
      <c r="AG25" s="54"/>
      <c r="AH25" s="108">
        <f t="shared" si="15"/>
        <v>0</v>
      </c>
      <c r="AI25" s="54"/>
      <c r="AJ25" s="108">
        <f t="shared" si="4"/>
        <v>0</v>
      </c>
      <c r="AK25" s="54"/>
      <c r="AL25" s="108">
        <f t="shared" si="5"/>
        <v>0</v>
      </c>
      <c r="AM25" s="54"/>
      <c r="AN25" s="108">
        <f t="shared" si="16"/>
        <v>0</v>
      </c>
      <c r="AO25" s="54"/>
      <c r="AP25" s="108">
        <f t="shared" si="17"/>
        <v>0</v>
      </c>
      <c r="AQ25" s="54"/>
      <c r="AR25" s="108">
        <f t="shared" si="18"/>
        <v>0</v>
      </c>
      <c r="AS25" s="55">
        <v>0</v>
      </c>
      <c r="AT25" s="113">
        <f t="shared" si="19"/>
        <v>0</v>
      </c>
      <c r="AU25" s="56"/>
    </row>
    <row r="26" spans="1:47" ht="13.9">
      <c r="A26" s="50">
        <v>14</v>
      </c>
      <c r="B26" s="51"/>
      <c r="C26" s="51"/>
      <c r="D26" s="51"/>
      <c r="E26" s="52"/>
      <c r="F26" s="53"/>
      <c r="G26" s="54"/>
      <c r="H26" s="108">
        <f t="shared" si="0"/>
        <v>0</v>
      </c>
      <c r="I26" s="54"/>
      <c r="J26" s="108">
        <f t="shared" si="1"/>
        <v>0</v>
      </c>
      <c r="K26" s="54"/>
      <c r="L26" s="108">
        <f t="shared" si="2"/>
        <v>0</v>
      </c>
      <c r="M26" s="54"/>
      <c r="N26" s="108">
        <f t="shared" si="6"/>
        <v>0</v>
      </c>
      <c r="O26" s="54"/>
      <c r="P26" s="108">
        <f t="shared" si="3"/>
        <v>0</v>
      </c>
      <c r="Q26" s="54"/>
      <c r="R26" s="108">
        <f t="shared" si="7"/>
        <v>0</v>
      </c>
      <c r="S26" s="54"/>
      <c r="T26" s="108">
        <f t="shared" si="8"/>
        <v>0</v>
      </c>
      <c r="U26" s="54"/>
      <c r="V26" s="108">
        <f t="shared" si="9"/>
        <v>0</v>
      </c>
      <c r="W26" s="54"/>
      <c r="X26" s="108">
        <f t="shared" si="10"/>
        <v>0</v>
      </c>
      <c r="Y26" s="54"/>
      <c r="Z26" s="108">
        <f t="shared" si="11"/>
        <v>0</v>
      </c>
      <c r="AA26" s="54"/>
      <c r="AB26" s="108">
        <f t="shared" si="12"/>
        <v>0</v>
      </c>
      <c r="AC26" s="54"/>
      <c r="AD26" s="108">
        <f t="shared" si="13"/>
        <v>0</v>
      </c>
      <c r="AE26" s="54"/>
      <c r="AF26" s="108">
        <f t="shared" si="14"/>
        <v>0</v>
      </c>
      <c r="AG26" s="54"/>
      <c r="AH26" s="108">
        <f t="shared" si="15"/>
        <v>0</v>
      </c>
      <c r="AI26" s="54"/>
      <c r="AJ26" s="108">
        <f t="shared" si="4"/>
        <v>0</v>
      </c>
      <c r="AK26" s="54"/>
      <c r="AL26" s="108">
        <f t="shared" si="5"/>
        <v>0</v>
      </c>
      <c r="AM26" s="54"/>
      <c r="AN26" s="108">
        <f t="shared" si="16"/>
        <v>0</v>
      </c>
      <c r="AO26" s="54"/>
      <c r="AP26" s="108">
        <f t="shared" si="17"/>
        <v>0</v>
      </c>
      <c r="AQ26" s="54"/>
      <c r="AR26" s="108">
        <f t="shared" si="18"/>
        <v>0</v>
      </c>
      <c r="AS26" s="55">
        <v>0</v>
      </c>
      <c r="AT26" s="113">
        <f t="shared" si="19"/>
        <v>0</v>
      </c>
      <c r="AU26" s="56"/>
    </row>
    <row r="27" spans="1:47" ht="13.9">
      <c r="A27" s="50">
        <v>15</v>
      </c>
      <c r="B27" s="51"/>
      <c r="C27" s="51"/>
      <c r="D27" s="51"/>
      <c r="E27" s="52"/>
      <c r="F27" s="53"/>
      <c r="G27" s="54"/>
      <c r="H27" s="108">
        <f t="shared" si="0"/>
        <v>0</v>
      </c>
      <c r="I27" s="54"/>
      <c r="J27" s="108">
        <f t="shared" si="1"/>
        <v>0</v>
      </c>
      <c r="K27" s="54"/>
      <c r="L27" s="108">
        <f t="shared" si="2"/>
        <v>0</v>
      </c>
      <c r="M27" s="54"/>
      <c r="N27" s="108">
        <f t="shared" si="6"/>
        <v>0</v>
      </c>
      <c r="O27" s="54"/>
      <c r="P27" s="108">
        <f t="shared" si="3"/>
        <v>0</v>
      </c>
      <c r="Q27" s="54"/>
      <c r="R27" s="108">
        <f t="shared" si="7"/>
        <v>0</v>
      </c>
      <c r="S27" s="54"/>
      <c r="T27" s="108">
        <f t="shared" si="8"/>
        <v>0</v>
      </c>
      <c r="U27" s="54"/>
      <c r="V27" s="108">
        <f t="shared" si="9"/>
        <v>0</v>
      </c>
      <c r="W27" s="54"/>
      <c r="X27" s="108">
        <f t="shared" si="10"/>
        <v>0</v>
      </c>
      <c r="Y27" s="54"/>
      <c r="Z27" s="108">
        <f t="shared" si="11"/>
        <v>0</v>
      </c>
      <c r="AA27" s="54"/>
      <c r="AB27" s="108">
        <f t="shared" si="12"/>
        <v>0</v>
      </c>
      <c r="AC27" s="54"/>
      <c r="AD27" s="108">
        <f t="shared" si="13"/>
        <v>0</v>
      </c>
      <c r="AE27" s="54"/>
      <c r="AF27" s="108">
        <f t="shared" si="14"/>
        <v>0</v>
      </c>
      <c r="AG27" s="54"/>
      <c r="AH27" s="108">
        <f t="shared" si="15"/>
        <v>0</v>
      </c>
      <c r="AI27" s="54"/>
      <c r="AJ27" s="108">
        <f t="shared" si="4"/>
        <v>0</v>
      </c>
      <c r="AK27" s="54"/>
      <c r="AL27" s="108">
        <f t="shared" si="5"/>
        <v>0</v>
      </c>
      <c r="AM27" s="54"/>
      <c r="AN27" s="108">
        <f t="shared" si="16"/>
        <v>0</v>
      </c>
      <c r="AO27" s="54"/>
      <c r="AP27" s="108">
        <f t="shared" si="17"/>
        <v>0</v>
      </c>
      <c r="AQ27" s="54"/>
      <c r="AR27" s="108">
        <f t="shared" si="18"/>
        <v>0</v>
      </c>
      <c r="AS27" s="55">
        <v>0</v>
      </c>
      <c r="AT27" s="113">
        <f t="shared" si="19"/>
        <v>0</v>
      </c>
      <c r="AU27" s="56"/>
    </row>
    <row r="28" spans="1:47" ht="13.9">
      <c r="A28" s="50">
        <v>16</v>
      </c>
      <c r="B28" s="20"/>
      <c r="C28" s="51"/>
      <c r="D28" s="51"/>
      <c r="E28" s="52"/>
      <c r="F28" s="53"/>
      <c r="G28" s="54"/>
      <c r="H28" s="108">
        <f t="shared" si="0"/>
        <v>0</v>
      </c>
      <c r="I28" s="54"/>
      <c r="J28" s="108">
        <f t="shared" si="1"/>
        <v>0</v>
      </c>
      <c r="K28" s="54"/>
      <c r="L28" s="108">
        <f t="shared" si="2"/>
        <v>0</v>
      </c>
      <c r="M28" s="54"/>
      <c r="N28" s="108">
        <f t="shared" si="6"/>
        <v>0</v>
      </c>
      <c r="O28" s="54"/>
      <c r="P28" s="108">
        <f t="shared" si="3"/>
        <v>0</v>
      </c>
      <c r="Q28" s="54"/>
      <c r="R28" s="108">
        <f t="shared" si="7"/>
        <v>0</v>
      </c>
      <c r="S28" s="54"/>
      <c r="T28" s="108">
        <f t="shared" si="8"/>
        <v>0</v>
      </c>
      <c r="U28" s="54"/>
      <c r="V28" s="108">
        <f t="shared" si="9"/>
        <v>0</v>
      </c>
      <c r="W28" s="54"/>
      <c r="X28" s="108">
        <f t="shared" si="10"/>
        <v>0</v>
      </c>
      <c r="Y28" s="54"/>
      <c r="Z28" s="108">
        <f t="shared" si="11"/>
        <v>0</v>
      </c>
      <c r="AA28" s="54"/>
      <c r="AB28" s="108">
        <f t="shared" si="12"/>
        <v>0</v>
      </c>
      <c r="AC28" s="54"/>
      <c r="AD28" s="108">
        <f t="shared" si="13"/>
        <v>0</v>
      </c>
      <c r="AE28" s="54"/>
      <c r="AF28" s="108">
        <f t="shared" si="14"/>
        <v>0</v>
      </c>
      <c r="AG28" s="54"/>
      <c r="AH28" s="108">
        <f t="shared" si="15"/>
        <v>0</v>
      </c>
      <c r="AI28" s="54"/>
      <c r="AJ28" s="108">
        <f t="shared" si="4"/>
        <v>0</v>
      </c>
      <c r="AK28" s="54"/>
      <c r="AL28" s="108">
        <f t="shared" si="5"/>
        <v>0</v>
      </c>
      <c r="AM28" s="54"/>
      <c r="AN28" s="108">
        <f t="shared" si="16"/>
        <v>0</v>
      </c>
      <c r="AO28" s="54"/>
      <c r="AP28" s="108">
        <f t="shared" si="17"/>
        <v>0</v>
      </c>
      <c r="AQ28" s="54"/>
      <c r="AR28" s="108">
        <f t="shared" si="18"/>
        <v>0</v>
      </c>
      <c r="AS28" s="55">
        <v>0</v>
      </c>
      <c r="AT28" s="113">
        <f t="shared" si="19"/>
        <v>0</v>
      </c>
      <c r="AU28" s="56"/>
    </row>
    <row r="29" spans="1:47" ht="13.9">
      <c r="A29" s="50">
        <v>17</v>
      </c>
      <c r="B29" s="20"/>
      <c r="C29" s="51"/>
      <c r="D29" s="51"/>
      <c r="E29" s="52"/>
      <c r="F29" s="53"/>
      <c r="G29" s="54"/>
      <c r="H29" s="108">
        <f t="shared" si="0"/>
        <v>0</v>
      </c>
      <c r="I29" s="54"/>
      <c r="J29" s="108">
        <f t="shared" si="1"/>
        <v>0</v>
      </c>
      <c r="K29" s="54"/>
      <c r="L29" s="108">
        <f t="shared" si="2"/>
        <v>0</v>
      </c>
      <c r="M29" s="54"/>
      <c r="N29" s="108">
        <f t="shared" si="6"/>
        <v>0</v>
      </c>
      <c r="O29" s="54"/>
      <c r="P29" s="108">
        <f t="shared" si="3"/>
        <v>0</v>
      </c>
      <c r="Q29" s="54"/>
      <c r="R29" s="108">
        <f t="shared" si="7"/>
        <v>0</v>
      </c>
      <c r="S29" s="54"/>
      <c r="T29" s="108">
        <f t="shared" si="8"/>
        <v>0</v>
      </c>
      <c r="U29" s="54"/>
      <c r="V29" s="108">
        <f t="shared" si="9"/>
        <v>0</v>
      </c>
      <c r="W29" s="54"/>
      <c r="X29" s="108">
        <f t="shared" si="10"/>
        <v>0</v>
      </c>
      <c r="Y29" s="54"/>
      <c r="Z29" s="108">
        <f t="shared" si="11"/>
        <v>0</v>
      </c>
      <c r="AA29" s="54"/>
      <c r="AB29" s="108">
        <f t="shared" si="12"/>
        <v>0</v>
      </c>
      <c r="AC29" s="54"/>
      <c r="AD29" s="108">
        <f t="shared" si="13"/>
        <v>0</v>
      </c>
      <c r="AE29" s="54"/>
      <c r="AF29" s="108">
        <f t="shared" si="14"/>
        <v>0</v>
      </c>
      <c r="AG29" s="54"/>
      <c r="AH29" s="108">
        <f t="shared" si="15"/>
        <v>0</v>
      </c>
      <c r="AI29" s="54"/>
      <c r="AJ29" s="108">
        <f t="shared" si="4"/>
        <v>0</v>
      </c>
      <c r="AK29" s="54"/>
      <c r="AL29" s="108">
        <f t="shared" si="5"/>
        <v>0</v>
      </c>
      <c r="AM29" s="54"/>
      <c r="AN29" s="108">
        <f t="shared" si="16"/>
        <v>0</v>
      </c>
      <c r="AO29" s="54"/>
      <c r="AP29" s="108">
        <f t="shared" si="17"/>
        <v>0</v>
      </c>
      <c r="AQ29" s="54"/>
      <c r="AR29" s="108">
        <f t="shared" si="18"/>
        <v>0</v>
      </c>
      <c r="AS29" s="55">
        <v>0</v>
      </c>
      <c r="AT29" s="113">
        <f t="shared" si="19"/>
        <v>0</v>
      </c>
      <c r="AU29" s="56"/>
    </row>
    <row r="30" spans="1:47" ht="13.9">
      <c r="A30" s="50">
        <v>18</v>
      </c>
      <c r="B30" s="20"/>
      <c r="C30" s="51"/>
      <c r="D30" s="51"/>
      <c r="E30" s="52"/>
      <c r="F30" s="53"/>
      <c r="G30" s="54"/>
      <c r="H30" s="108">
        <f t="shared" si="0"/>
        <v>0</v>
      </c>
      <c r="I30" s="54"/>
      <c r="J30" s="108">
        <f t="shared" si="1"/>
        <v>0</v>
      </c>
      <c r="K30" s="54"/>
      <c r="L30" s="108">
        <f t="shared" si="2"/>
        <v>0</v>
      </c>
      <c r="M30" s="54"/>
      <c r="N30" s="108">
        <f t="shared" si="6"/>
        <v>0</v>
      </c>
      <c r="O30" s="54"/>
      <c r="P30" s="108">
        <f t="shared" si="3"/>
        <v>0</v>
      </c>
      <c r="Q30" s="54"/>
      <c r="R30" s="108">
        <f t="shared" si="7"/>
        <v>0</v>
      </c>
      <c r="S30" s="54"/>
      <c r="T30" s="108">
        <f t="shared" si="8"/>
        <v>0</v>
      </c>
      <c r="U30" s="54"/>
      <c r="V30" s="108">
        <f t="shared" si="9"/>
        <v>0</v>
      </c>
      <c r="W30" s="54"/>
      <c r="X30" s="108">
        <f t="shared" si="10"/>
        <v>0</v>
      </c>
      <c r="Y30" s="54"/>
      <c r="Z30" s="108">
        <f t="shared" si="11"/>
        <v>0</v>
      </c>
      <c r="AA30" s="54"/>
      <c r="AB30" s="108">
        <f t="shared" si="12"/>
        <v>0</v>
      </c>
      <c r="AC30" s="54"/>
      <c r="AD30" s="108">
        <f t="shared" si="13"/>
        <v>0</v>
      </c>
      <c r="AE30" s="54"/>
      <c r="AF30" s="108">
        <f t="shared" si="14"/>
        <v>0</v>
      </c>
      <c r="AG30" s="54"/>
      <c r="AH30" s="108">
        <f t="shared" si="15"/>
        <v>0</v>
      </c>
      <c r="AI30" s="54"/>
      <c r="AJ30" s="108">
        <f t="shared" si="4"/>
        <v>0</v>
      </c>
      <c r="AK30" s="54"/>
      <c r="AL30" s="108">
        <f t="shared" si="5"/>
        <v>0</v>
      </c>
      <c r="AM30" s="54"/>
      <c r="AN30" s="108">
        <f t="shared" si="16"/>
        <v>0</v>
      </c>
      <c r="AO30" s="54"/>
      <c r="AP30" s="108">
        <f>AO30*$AP$12</f>
        <v>0</v>
      </c>
      <c r="AQ30" s="54"/>
      <c r="AR30" s="108">
        <f t="shared" si="18"/>
        <v>0</v>
      </c>
      <c r="AS30" s="55">
        <v>0</v>
      </c>
      <c r="AT30" s="113">
        <f t="shared" si="19"/>
        <v>0</v>
      </c>
      <c r="AU30" s="56"/>
    </row>
    <row r="31" spans="1:47" ht="13.9">
      <c r="A31" s="50">
        <v>19</v>
      </c>
      <c r="B31" s="20"/>
      <c r="C31" s="51"/>
      <c r="D31" s="51"/>
      <c r="E31" s="52"/>
      <c r="F31" s="53"/>
      <c r="G31" s="54"/>
      <c r="H31" s="108">
        <f t="shared" si="0"/>
        <v>0</v>
      </c>
      <c r="I31" s="54"/>
      <c r="J31" s="108">
        <f t="shared" si="1"/>
        <v>0</v>
      </c>
      <c r="K31" s="54"/>
      <c r="L31" s="108">
        <f t="shared" si="2"/>
        <v>0</v>
      </c>
      <c r="M31" s="54"/>
      <c r="N31" s="108">
        <f t="shared" si="6"/>
        <v>0</v>
      </c>
      <c r="O31" s="54"/>
      <c r="P31" s="108">
        <f t="shared" si="3"/>
        <v>0</v>
      </c>
      <c r="Q31" s="54"/>
      <c r="R31" s="108">
        <f t="shared" si="7"/>
        <v>0</v>
      </c>
      <c r="S31" s="54"/>
      <c r="T31" s="108">
        <f t="shared" si="8"/>
        <v>0</v>
      </c>
      <c r="U31" s="54"/>
      <c r="V31" s="108">
        <f t="shared" si="9"/>
        <v>0</v>
      </c>
      <c r="W31" s="54"/>
      <c r="X31" s="108">
        <f t="shared" si="10"/>
        <v>0</v>
      </c>
      <c r="Y31" s="54"/>
      <c r="Z31" s="108">
        <f t="shared" si="11"/>
        <v>0</v>
      </c>
      <c r="AA31" s="54"/>
      <c r="AB31" s="108">
        <f t="shared" si="12"/>
        <v>0</v>
      </c>
      <c r="AC31" s="54"/>
      <c r="AD31" s="108">
        <f t="shared" si="13"/>
        <v>0</v>
      </c>
      <c r="AE31" s="54"/>
      <c r="AF31" s="108">
        <f t="shared" si="14"/>
        <v>0</v>
      </c>
      <c r="AG31" s="54"/>
      <c r="AH31" s="108">
        <f t="shared" si="15"/>
        <v>0</v>
      </c>
      <c r="AI31" s="54"/>
      <c r="AJ31" s="108">
        <f t="shared" si="4"/>
        <v>0</v>
      </c>
      <c r="AK31" s="54"/>
      <c r="AL31" s="108">
        <f t="shared" si="5"/>
        <v>0</v>
      </c>
      <c r="AM31" s="54"/>
      <c r="AN31" s="108">
        <f t="shared" si="16"/>
        <v>0</v>
      </c>
      <c r="AO31" s="54"/>
      <c r="AP31" s="108">
        <f t="shared" si="17"/>
        <v>0</v>
      </c>
      <c r="AQ31" s="54"/>
      <c r="AR31" s="108">
        <f t="shared" si="18"/>
        <v>0</v>
      </c>
      <c r="AS31" s="55">
        <v>0</v>
      </c>
      <c r="AT31" s="113">
        <f t="shared" si="19"/>
        <v>0</v>
      </c>
      <c r="AU31" s="56"/>
    </row>
    <row r="32" spans="1:47" ht="13.9">
      <c r="A32" s="50">
        <v>20</v>
      </c>
      <c r="B32" s="20"/>
      <c r="C32" s="51"/>
      <c r="D32" s="51"/>
      <c r="E32" s="52"/>
      <c r="F32" s="53"/>
      <c r="G32" s="54"/>
      <c r="H32" s="108">
        <f t="shared" si="0"/>
        <v>0</v>
      </c>
      <c r="I32" s="54"/>
      <c r="J32" s="108">
        <f t="shared" si="1"/>
        <v>0</v>
      </c>
      <c r="K32" s="54"/>
      <c r="L32" s="108">
        <f t="shared" si="2"/>
        <v>0</v>
      </c>
      <c r="M32" s="54"/>
      <c r="N32" s="108">
        <f t="shared" si="6"/>
        <v>0</v>
      </c>
      <c r="O32" s="54"/>
      <c r="P32" s="108">
        <f t="shared" si="3"/>
        <v>0</v>
      </c>
      <c r="Q32" s="54"/>
      <c r="R32" s="108">
        <f t="shared" si="7"/>
        <v>0</v>
      </c>
      <c r="S32" s="54"/>
      <c r="T32" s="108">
        <f t="shared" si="8"/>
        <v>0</v>
      </c>
      <c r="U32" s="54"/>
      <c r="V32" s="108">
        <f t="shared" si="9"/>
        <v>0</v>
      </c>
      <c r="W32" s="54"/>
      <c r="X32" s="108">
        <f t="shared" si="10"/>
        <v>0</v>
      </c>
      <c r="Y32" s="54"/>
      <c r="Z32" s="108">
        <f t="shared" si="11"/>
        <v>0</v>
      </c>
      <c r="AA32" s="54"/>
      <c r="AB32" s="108">
        <f t="shared" si="12"/>
        <v>0</v>
      </c>
      <c r="AC32" s="54"/>
      <c r="AD32" s="108">
        <f t="shared" si="13"/>
        <v>0</v>
      </c>
      <c r="AE32" s="54"/>
      <c r="AF32" s="108">
        <f t="shared" si="14"/>
        <v>0</v>
      </c>
      <c r="AG32" s="54"/>
      <c r="AH32" s="108">
        <f t="shared" si="15"/>
        <v>0</v>
      </c>
      <c r="AI32" s="54"/>
      <c r="AJ32" s="108">
        <f t="shared" si="4"/>
        <v>0</v>
      </c>
      <c r="AK32" s="54"/>
      <c r="AL32" s="108">
        <f t="shared" si="5"/>
        <v>0</v>
      </c>
      <c r="AM32" s="54"/>
      <c r="AN32" s="108">
        <f t="shared" si="16"/>
        <v>0</v>
      </c>
      <c r="AO32" s="54"/>
      <c r="AP32" s="108">
        <f t="shared" si="17"/>
        <v>0</v>
      </c>
      <c r="AQ32" s="54"/>
      <c r="AR32" s="108">
        <f t="shared" si="18"/>
        <v>0</v>
      </c>
      <c r="AS32" s="55">
        <v>0</v>
      </c>
      <c r="AT32" s="113">
        <f t="shared" si="19"/>
        <v>0</v>
      </c>
      <c r="AU32" s="56"/>
    </row>
    <row r="33" spans="1:47" ht="13.9">
      <c r="A33" s="50">
        <v>21</v>
      </c>
      <c r="B33" s="20"/>
      <c r="C33" s="51"/>
      <c r="D33" s="51"/>
      <c r="E33" s="52"/>
      <c r="F33" s="53"/>
      <c r="G33" s="54"/>
      <c r="H33" s="108">
        <f t="shared" si="0"/>
        <v>0</v>
      </c>
      <c r="I33" s="54"/>
      <c r="J33" s="108">
        <f t="shared" si="1"/>
        <v>0</v>
      </c>
      <c r="K33" s="54"/>
      <c r="L33" s="108">
        <f t="shared" si="2"/>
        <v>0</v>
      </c>
      <c r="M33" s="54"/>
      <c r="N33" s="108">
        <f t="shared" si="6"/>
        <v>0</v>
      </c>
      <c r="O33" s="54"/>
      <c r="P33" s="108">
        <f t="shared" si="3"/>
        <v>0</v>
      </c>
      <c r="Q33" s="54"/>
      <c r="R33" s="108">
        <f t="shared" si="7"/>
        <v>0</v>
      </c>
      <c r="S33" s="54"/>
      <c r="T33" s="108">
        <f t="shared" si="8"/>
        <v>0</v>
      </c>
      <c r="U33" s="54"/>
      <c r="V33" s="108">
        <f t="shared" si="9"/>
        <v>0</v>
      </c>
      <c r="W33" s="54"/>
      <c r="X33" s="108">
        <f t="shared" si="10"/>
        <v>0</v>
      </c>
      <c r="Y33" s="54"/>
      <c r="Z33" s="108">
        <f t="shared" si="11"/>
        <v>0</v>
      </c>
      <c r="AA33" s="54"/>
      <c r="AB33" s="108">
        <f t="shared" si="12"/>
        <v>0</v>
      </c>
      <c r="AC33" s="54"/>
      <c r="AD33" s="108">
        <f t="shared" si="13"/>
        <v>0</v>
      </c>
      <c r="AE33" s="54"/>
      <c r="AF33" s="108">
        <f t="shared" si="14"/>
        <v>0</v>
      </c>
      <c r="AG33" s="54"/>
      <c r="AH33" s="108">
        <f t="shared" si="15"/>
        <v>0</v>
      </c>
      <c r="AI33" s="54"/>
      <c r="AJ33" s="108">
        <f t="shared" si="4"/>
        <v>0</v>
      </c>
      <c r="AK33" s="54"/>
      <c r="AL33" s="108">
        <f t="shared" si="5"/>
        <v>0</v>
      </c>
      <c r="AM33" s="54"/>
      <c r="AN33" s="108">
        <f t="shared" si="16"/>
        <v>0</v>
      </c>
      <c r="AO33" s="54"/>
      <c r="AP33" s="108">
        <f t="shared" si="17"/>
        <v>0</v>
      </c>
      <c r="AQ33" s="54"/>
      <c r="AR33" s="108">
        <f t="shared" si="18"/>
        <v>0</v>
      </c>
      <c r="AS33" s="55">
        <v>0</v>
      </c>
      <c r="AT33" s="113">
        <f t="shared" si="19"/>
        <v>0</v>
      </c>
      <c r="AU33" s="56"/>
    </row>
    <row r="34" spans="1:47" ht="13.9">
      <c r="A34" s="50">
        <v>22</v>
      </c>
      <c r="B34" s="20"/>
      <c r="C34" s="51"/>
      <c r="D34" s="51"/>
      <c r="E34" s="52"/>
      <c r="F34" s="53"/>
      <c r="G34" s="54"/>
      <c r="H34" s="108">
        <f t="shared" si="0"/>
        <v>0</v>
      </c>
      <c r="I34" s="54"/>
      <c r="J34" s="108">
        <f t="shared" si="1"/>
        <v>0</v>
      </c>
      <c r="K34" s="54"/>
      <c r="L34" s="108">
        <f t="shared" si="2"/>
        <v>0</v>
      </c>
      <c r="M34" s="54"/>
      <c r="N34" s="108">
        <f t="shared" si="6"/>
        <v>0</v>
      </c>
      <c r="O34" s="54"/>
      <c r="P34" s="108">
        <f t="shared" si="3"/>
        <v>0</v>
      </c>
      <c r="Q34" s="54"/>
      <c r="R34" s="108">
        <f t="shared" si="7"/>
        <v>0</v>
      </c>
      <c r="S34" s="54"/>
      <c r="T34" s="108">
        <f t="shared" si="8"/>
        <v>0</v>
      </c>
      <c r="U34" s="54"/>
      <c r="V34" s="108">
        <f t="shared" si="9"/>
        <v>0</v>
      </c>
      <c r="W34" s="54"/>
      <c r="X34" s="108">
        <f t="shared" si="10"/>
        <v>0</v>
      </c>
      <c r="Y34" s="54"/>
      <c r="Z34" s="108">
        <f t="shared" si="11"/>
        <v>0</v>
      </c>
      <c r="AA34" s="54"/>
      <c r="AB34" s="108">
        <f t="shared" si="12"/>
        <v>0</v>
      </c>
      <c r="AC34" s="54"/>
      <c r="AD34" s="108">
        <f t="shared" si="13"/>
        <v>0</v>
      </c>
      <c r="AE34" s="54"/>
      <c r="AF34" s="108">
        <f t="shared" si="14"/>
        <v>0</v>
      </c>
      <c r="AG34" s="54"/>
      <c r="AH34" s="108">
        <f t="shared" si="15"/>
        <v>0</v>
      </c>
      <c r="AI34" s="54"/>
      <c r="AJ34" s="108">
        <f t="shared" si="4"/>
        <v>0</v>
      </c>
      <c r="AK34" s="54"/>
      <c r="AL34" s="108">
        <f t="shared" si="5"/>
        <v>0</v>
      </c>
      <c r="AM34" s="54"/>
      <c r="AN34" s="108">
        <f t="shared" si="16"/>
        <v>0</v>
      </c>
      <c r="AO34" s="54"/>
      <c r="AP34" s="108">
        <f t="shared" si="17"/>
        <v>0</v>
      </c>
      <c r="AQ34" s="54"/>
      <c r="AR34" s="108">
        <f t="shared" si="18"/>
        <v>0</v>
      </c>
      <c r="AS34" s="55">
        <v>0</v>
      </c>
      <c r="AT34" s="113">
        <f t="shared" si="19"/>
        <v>0</v>
      </c>
      <c r="AU34" s="56"/>
    </row>
    <row r="35" spans="1:47" ht="13.9">
      <c r="A35" s="50">
        <v>23</v>
      </c>
      <c r="B35" s="20"/>
      <c r="C35" s="51"/>
      <c r="D35" s="51"/>
      <c r="E35" s="52"/>
      <c r="F35" s="53"/>
      <c r="G35" s="54"/>
      <c r="H35" s="108">
        <f t="shared" si="0"/>
        <v>0</v>
      </c>
      <c r="I35" s="54"/>
      <c r="J35" s="108">
        <f t="shared" si="1"/>
        <v>0</v>
      </c>
      <c r="K35" s="54"/>
      <c r="L35" s="108">
        <f t="shared" si="2"/>
        <v>0</v>
      </c>
      <c r="M35" s="54"/>
      <c r="N35" s="108">
        <f t="shared" si="6"/>
        <v>0</v>
      </c>
      <c r="O35" s="54"/>
      <c r="P35" s="108">
        <f t="shared" si="3"/>
        <v>0</v>
      </c>
      <c r="Q35" s="54"/>
      <c r="R35" s="108">
        <f t="shared" si="7"/>
        <v>0</v>
      </c>
      <c r="S35" s="54"/>
      <c r="T35" s="108">
        <f t="shared" si="8"/>
        <v>0</v>
      </c>
      <c r="U35" s="54"/>
      <c r="V35" s="108">
        <f t="shared" si="9"/>
        <v>0</v>
      </c>
      <c r="W35" s="54"/>
      <c r="X35" s="108">
        <f t="shared" si="10"/>
        <v>0</v>
      </c>
      <c r="Y35" s="54"/>
      <c r="Z35" s="108">
        <f t="shared" si="11"/>
        <v>0</v>
      </c>
      <c r="AA35" s="54"/>
      <c r="AB35" s="108">
        <f t="shared" si="12"/>
        <v>0</v>
      </c>
      <c r="AC35" s="54"/>
      <c r="AD35" s="108">
        <f t="shared" si="13"/>
        <v>0</v>
      </c>
      <c r="AE35" s="54"/>
      <c r="AF35" s="108">
        <f t="shared" si="14"/>
        <v>0</v>
      </c>
      <c r="AG35" s="54"/>
      <c r="AH35" s="108">
        <f t="shared" si="15"/>
        <v>0</v>
      </c>
      <c r="AI35" s="54"/>
      <c r="AJ35" s="108">
        <f t="shared" si="4"/>
        <v>0</v>
      </c>
      <c r="AK35" s="54"/>
      <c r="AL35" s="108">
        <f t="shared" si="5"/>
        <v>0</v>
      </c>
      <c r="AM35" s="54"/>
      <c r="AN35" s="108">
        <f t="shared" si="16"/>
        <v>0</v>
      </c>
      <c r="AO35" s="54"/>
      <c r="AP35" s="108">
        <f t="shared" si="17"/>
        <v>0</v>
      </c>
      <c r="AQ35" s="54"/>
      <c r="AR35" s="108">
        <f t="shared" si="18"/>
        <v>0</v>
      </c>
      <c r="AS35" s="55">
        <v>0</v>
      </c>
      <c r="AT35" s="113">
        <f t="shared" si="19"/>
        <v>0</v>
      </c>
      <c r="AU35" s="56"/>
    </row>
    <row r="36" spans="1:47" ht="13.9">
      <c r="A36" s="50">
        <v>24</v>
      </c>
      <c r="B36" s="20"/>
      <c r="C36" s="51"/>
      <c r="D36" s="51"/>
      <c r="E36" s="52"/>
      <c r="F36" s="53"/>
      <c r="G36" s="54"/>
      <c r="H36" s="108">
        <f t="shared" si="0"/>
        <v>0</v>
      </c>
      <c r="I36" s="54"/>
      <c r="J36" s="108">
        <f t="shared" si="1"/>
        <v>0</v>
      </c>
      <c r="K36" s="54"/>
      <c r="L36" s="108">
        <f t="shared" si="2"/>
        <v>0</v>
      </c>
      <c r="M36" s="54"/>
      <c r="N36" s="108">
        <f t="shared" si="6"/>
        <v>0</v>
      </c>
      <c r="O36" s="54"/>
      <c r="P36" s="108">
        <f t="shared" si="3"/>
        <v>0</v>
      </c>
      <c r="Q36" s="54"/>
      <c r="R36" s="108">
        <f t="shared" si="7"/>
        <v>0</v>
      </c>
      <c r="S36" s="54"/>
      <c r="T36" s="108">
        <f t="shared" si="8"/>
        <v>0</v>
      </c>
      <c r="U36" s="54"/>
      <c r="V36" s="108">
        <f t="shared" si="9"/>
        <v>0</v>
      </c>
      <c r="W36" s="54"/>
      <c r="X36" s="108">
        <f t="shared" si="10"/>
        <v>0</v>
      </c>
      <c r="Y36" s="54"/>
      <c r="Z36" s="108">
        <f t="shared" si="11"/>
        <v>0</v>
      </c>
      <c r="AA36" s="54"/>
      <c r="AB36" s="108">
        <f t="shared" si="12"/>
        <v>0</v>
      </c>
      <c r="AC36" s="54"/>
      <c r="AD36" s="108">
        <f t="shared" si="13"/>
        <v>0</v>
      </c>
      <c r="AE36" s="54"/>
      <c r="AF36" s="108">
        <f t="shared" si="14"/>
        <v>0</v>
      </c>
      <c r="AG36" s="54"/>
      <c r="AH36" s="108">
        <f t="shared" si="15"/>
        <v>0</v>
      </c>
      <c r="AI36" s="54"/>
      <c r="AJ36" s="108">
        <f t="shared" si="4"/>
        <v>0</v>
      </c>
      <c r="AK36" s="54"/>
      <c r="AL36" s="108">
        <f t="shared" si="5"/>
        <v>0</v>
      </c>
      <c r="AM36" s="54"/>
      <c r="AN36" s="108">
        <f t="shared" si="16"/>
        <v>0</v>
      </c>
      <c r="AO36" s="54"/>
      <c r="AP36" s="108">
        <f t="shared" si="17"/>
        <v>0</v>
      </c>
      <c r="AQ36" s="54"/>
      <c r="AR36" s="108">
        <f t="shared" si="18"/>
        <v>0</v>
      </c>
      <c r="AS36" s="55">
        <v>0</v>
      </c>
      <c r="AT36" s="113">
        <f t="shared" si="19"/>
        <v>0</v>
      </c>
      <c r="AU36" s="56"/>
    </row>
    <row r="37" spans="1:47" ht="13.9">
      <c r="A37" s="50">
        <v>25</v>
      </c>
      <c r="B37" s="20"/>
      <c r="C37" s="51"/>
      <c r="D37" s="51"/>
      <c r="E37" s="52"/>
      <c r="F37" s="53"/>
      <c r="G37" s="54"/>
      <c r="H37" s="108">
        <f t="shared" si="0"/>
        <v>0</v>
      </c>
      <c r="I37" s="54"/>
      <c r="J37" s="108">
        <f t="shared" si="1"/>
        <v>0</v>
      </c>
      <c r="K37" s="54"/>
      <c r="L37" s="108">
        <f t="shared" si="2"/>
        <v>0</v>
      </c>
      <c r="M37" s="54"/>
      <c r="N37" s="108">
        <f t="shared" si="6"/>
        <v>0</v>
      </c>
      <c r="O37" s="54"/>
      <c r="P37" s="108">
        <f t="shared" si="3"/>
        <v>0</v>
      </c>
      <c r="Q37" s="54"/>
      <c r="R37" s="108">
        <f t="shared" si="7"/>
        <v>0</v>
      </c>
      <c r="S37" s="54"/>
      <c r="T37" s="108">
        <f t="shared" si="8"/>
        <v>0</v>
      </c>
      <c r="U37" s="54"/>
      <c r="V37" s="108">
        <f t="shared" si="9"/>
        <v>0</v>
      </c>
      <c r="W37" s="54"/>
      <c r="X37" s="108">
        <f t="shared" si="10"/>
        <v>0</v>
      </c>
      <c r="Y37" s="54"/>
      <c r="Z37" s="108">
        <f t="shared" si="11"/>
        <v>0</v>
      </c>
      <c r="AA37" s="54"/>
      <c r="AB37" s="108">
        <f t="shared" si="12"/>
        <v>0</v>
      </c>
      <c r="AC37" s="54"/>
      <c r="AD37" s="108">
        <f t="shared" si="13"/>
        <v>0</v>
      </c>
      <c r="AE37" s="54"/>
      <c r="AF37" s="108">
        <f t="shared" si="14"/>
        <v>0</v>
      </c>
      <c r="AG37" s="54"/>
      <c r="AH37" s="108">
        <f t="shared" si="15"/>
        <v>0</v>
      </c>
      <c r="AI37" s="54"/>
      <c r="AJ37" s="108">
        <f t="shared" si="4"/>
        <v>0</v>
      </c>
      <c r="AK37" s="54"/>
      <c r="AL37" s="108">
        <f t="shared" si="5"/>
        <v>0</v>
      </c>
      <c r="AM37" s="54"/>
      <c r="AN37" s="108">
        <f t="shared" si="16"/>
        <v>0</v>
      </c>
      <c r="AO37" s="54"/>
      <c r="AP37" s="108">
        <f t="shared" si="17"/>
        <v>0</v>
      </c>
      <c r="AQ37" s="54"/>
      <c r="AR37" s="108">
        <f t="shared" si="18"/>
        <v>0</v>
      </c>
      <c r="AS37" s="55">
        <v>0</v>
      </c>
      <c r="AT37" s="113">
        <f t="shared" si="19"/>
        <v>0</v>
      </c>
      <c r="AU37" s="56"/>
    </row>
    <row r="38" spans="1:47" ht="13.9">
      <c r="A38" s="50">
        <v>26</v>
      </c>
      <c r="B38" s="20"/>
      <c r="C38" s="51"/>
      <c r="D38" s="51"/>
      <c r="E38" s="52"/>
      <c r="F38" s="53"/>
      <c r="G38" s="54"/>
      <c r="H38" s="108">
        <f t="shared" si="0"/>
        <v>0</v>
      </c>
      <c r="I38" s="54"/>
      <c r="J38" s="108">
        <f t="shared" si="1"/>
        <v>0</v>
      </c>
      <c r="K38" s="54"/>
      <c r="L38" s="108">
        <f t="shared" si="2"/>
        <v>0</v>
      </c>
      <c r="M38" s="54"/>
      <c r="N38" s="108">
        <f t="shared" si="6"/>
        <v>0</v>
      </c>
      <c r="O38" s="54"/>
      <c r="P38" s="108">
        <f t="shared" si="3"/>
        <v>0</v>
      </c>
      <c r="Q38" s="54"/>
      <c r="R38" s="108">
        <f t="shared" si="7"/>
        <v>0</v>
      </c>
      <c r="S38" s="54"/>
      <c r="T38" s="108">
        <f t="shared" si="8"/>
        <v>0</v>
      </c>
      <c r="U38" s="54"/>
      <c r="V38" s="108">
        <f t="shared" si="9"/>
        <v>0</v>
      </c>
      <c r="W38" s="54"/>
      <c r="X38" s="108">
        <f t="shared" si="10"/>
        <v>0</v>
      </c>
      <c r="Y38" s="54"/>
      <c r="Z38" s="108">
        <f t="shared" si="11"/>
        <v>0</v>
      </c>
      <c r="AA38" s="54"/>
      <c r="AB38" s="108">
        <f t="shared" si="12"/>
        <v>0</v>
      </c>
      <c r="AC38" s="54"/>
      <c r="AD38" s="108">
        <f t="shared" si="13"/>
        <v>0</v>
      </c>
      <c r="AE38" s="54"/>
      <c r="AF38" s="108">
        <f t="shared" si="14"/>
        <v>0</v>
      </c>
      <c r="AG38" s="54"/>
      <c r="AH38" s="108">
        <f t="shared" si="15"/>
        <v>0</v>
      </c>
      <c r="AI38" s="54"/>
      <c r="AJ38" s="108">
        <f t="shared" si="4"/>
        <v>0</v>
      </c>
      <c r="AK38" s="54"/>
      <c r="AL38" s="108">
        <f t="shared" si="5"/>
        <v>0</v>
      </c>
      <c r="AM38" s="54"/>
      <c r="AN38" s="108">
        <f t="shared" si="16"/>
        <v>0</v>
      </c>
      <c r="AO38" s="54"/>
      <c r="AP38" s="108">
        <f t="shared" si="17"/>
        <v>0</v>
      </c>
      <c r="AQ38" s="54"/>
      <c r="AR38" s="108">
        <f t="shared" si="18"/>
        <v>0</v>
      </c>
      <c r="AS38" s="55">
        <v>0</v>
      </c>
      <c r="AT38" s="113">
        <f t="shared" si="19"/>
        <v>0</v>
      </c>
      <c r="AU38" s="56"/>
    </row>
    <row r="39" spans="1:47" ht="13.9">
      <c r="A39" s="50">
        <v>27</v>
      </c>
      <c r="B39" s="20"/>
      <c r="C39" s="51"/>
      <c r="D39" s="51"/>
      <c r="E39" s="52"/>
      <c r="F39" s="53"/>
      <c r="G39" s="54"/>
      <c r="H39" s="108">
        <f t="shared" si="0"/>
        <v>0</v>
      </c>
      <c r="I39" s="54"/>
      <c r="J39" s="108">
        <f t="shared" si="1"/>
        <v>0</v>
      </c>
      <c r="K39" s="54"/>
      <c r="L39" s="108">
        <f t="shared" si="2"/>
        <v>0</v>
      </c>
      <c r="M39" s="54"/>
      <c r="N39" s="108">
        <f t="shared" si="6"/>
        <v>0</v>
      </c>
      <c r="O39" s="54"/>
      <c r="P39" s="108">
        <f t="shared" si="3"/>
        <v>0</v>
      </c>
      <c r="Q39" s="54"/>
      <c r="R39" s="108">
        <f t="shared" si="7"/>
        <v>0</v>
      </c>
      <c r="S39" s="54"/>
      <c r="T39" s="108">
        <f t="shared" si="8"/>
        <v>0</v>
      </c>
      <c r="U39" s="54"/>
      <c r="V39" s="108">
        <f t="shared" si="9"/>
        <v>0</v>
      </c>
      <c r="W39" s="54"/>
      <c r="X39" s="108">
        <f t="shared" si="10"/>
        <v>0</v>
      </c>
      <c r="Y39" s="54"/>
      <c r="Z39" s="108">
        <f t="shared" si="11"/>
        <v>0</v>
      </c>
      <c r="AA39" s="54"/>
      <c r="AB39" s="108">
        <f t="shared" si="12"/>
        <v>0</v>
      </c>
      <c r="AC39" s="54"/>
      <c r="AD39" s="108">
        <f t="shared" si="13"/>
        <v>0</v>
      </c>
      <c r="AE39" s="54"/>
      <c r="AF39" s="108">
        <f t="shared" si="14"/>
        <v>0</v>
      </c>
      <c r="AG39" s="54"/>
      <c r="AH39" s="108">
        <f t="shared" si="15"/>
        <v>0</v>
      </c>
      <c r="AI39" s="54"/>
      <c r="AJ39" s="108">
        <f t="shared" si="4"/>
        <v>0</v>
      </c>
      <c r="AK39" s="54"/>
      <c r="AL39" s="108">
        <f t="shared" si="5"/>
        <v>0</v>
      </c>
      <c r="AM39" s="54"/>
      <c r="AN39" s="108">
        <f t="shared" si="16"/>
        <v>0</v>
      </c>
      <c r="AO39" s="54"/>
      <c r="AP39" s="108">
        <f t="shared" si="17"/>
        <v>0</v>
      </c>
      <c r="AQ39" s="54"/>
      <c r="AR39" s="108">
        <f t="shared" si="18"/>
        <v>0</v>
      </c>
      <c r="AS39" s="55">
        <v>0</v>
      </c>
      <c r="AT39" s="113">
        <f t="shared" si="19"/>
        <v>0</v>
      </c>
      <c r="AU39" s="56"/>
    </row>
    <row r="40" spans="1:47" ht="13.9">
      <c r="A40" s="50">
        <v>28</v>
      </c>
      <c r="B40" s="20"/>
      <c r="C40" s="51"/>
      <c r="D40" s="51"/>
      <c r="E40" s="52"/>
      <c r="F40" s="53"/>
      <c r="G40" s="54"/>
      <c r="H40" s="108">
        <f t="shared" si="0"/>
        <v>0</v>
      </c>
      <c r="I40" s="54"/>
      <c r="J40" s="108">
        <f t="shared" si="1"/>
        <v>0</v>
      </c>
      <c r="K40" s="54"/>
      <c r="L40" s="108">
        <f t="shared" si="2"/>
        <v>0</v>
      </c>
      <c r="M40" s="54"/>
      <c r="N40" s="108">
        <f t="shared" si="6"/>
        <v>0</v>
      </c>
      <c r="O40" s="54"/>
      <c r="P40" s="108">
        <f t="shared" si="3"/>
        <v>0</v>
      </c>
      <c r="Q40" s="54"/>
      <c r="R40" s="108">
        <f t="shared" si="7"/>
        <v>0</v>
      </c>
      <c r="S40" s="54"/>
      <c r="T40" s="108">
        <f t="shared" si="8"/>
        <v>0</v>
      </c>
      <c r="U40" s="54"/>
      <c r="V40" s="108">
        <f t="shared" si="9"/>
        <v>0</v>
      </c>
      <c r="W40" s="54"/>
      <c r="X40" s="108">
        <f t="shared" si="10"/>
        <v>0</v>
      </c>
      <c r="Y40" s="54"/>
      <c r="Z40" s="108">
        <f t="shared" si="11"/>
        <v>0</v>
      </c>
      <c r="AA40" s="54"/>
      <c r="AB40" s="108">
        <f t="shared" si="12"/>
        <v>0</v>
      </c>
      <c r="AC40" s="54"/>
      <c r="AD40" s="108">
        <f t="shared" si="13"/>
        <v>0</v>
      </c>
      <c r="AE40" s="54"/>
      <c r="AF40" s="108">
        <f t="shared" si="14"/>
        <v>0</v>
      </c>
      <c r="AG40" s="54"/>
      <c r="AH40" s="108">
        <f t="shared" si="15"/>
        <v>0</v>
      </c>
      <c r="AI40" s="54"/>
      <c r="AJ40" s="108">
        <f t="shared" si="4"/>
        <v>0</v>
      </c>
      <c r="AK40" s="54"/>
      <c r="AL40" s="108">
        <f t="shared" si="5"/>
        <v>0</v>
      </c>
      <c r="AM40" s="54"/>
      <c r="AN40" s="108">
        <f t="shared" si="16"/>
        <v>0</v>
      </c>
      <c r="AO40" s="54"/>
      <c r="AP40" s="108">
        <f t="shared" si="17"/>
        <v>0</v>
      </c>
      <c r="AQ40" s="54"/>
      <c r="AR40" s="108">
        <f t="shared" si="18"/>
        <v>0</v>
      </c>
      <c r="AS40" s="55">
        <v>0</v>
      </c>
      <c r="AT40" s="113">
        <f t="shared" si="19"/>
        <v>0</v>
      </c>
      <c r="AU40" s="56"/>
    </row>
    <row r="41" spans="1:47" ht="13.9">
      <c r="A41" s="50">
        <v>29</v>
      </c>
      <c r="B41" s="20"/>
      <c r="C41" s="51"/>
      <c r="D41" s="51"/>
      <c r="E41" s="52"/>
      <c r="F41" s="53"/>
      <c r="G41" s="54"/>
      <c r="H41" s="108">
        <f t="shared" si="0"/>
        <v>0</v>
      </c>
      <c r="I41" s="54"/>
      <c r="J41" s="108">
        <f t="shared" si="1"/>
        <v>0</v>
      </c>
      <c r="K41" s="54"/>
      <c r="L41" s="108">
        <f t="shared" si="2"/>
        <v>0</v>
      </c>
      <c r="M41" s="54"/>
      <c r="N41" s="108">
        <f t="shared" si="6"/>
        <v>0</v>
      </c>
      <c r="O41" s="54"/>
      <c r="P41" s="108">
        <f t="shared" si="3"/>
        <v>0</v>
      </c>
      <c r="Q41" s="54"/>
      <c r="R41" s="108">
        <f t="shared" si="7"/>
        <v>0</v>
      </c>
      <c r="S41" s="54"/>
      <c r="T41" s="108">
        <f t="shared" si="8"/>
        <v>0</v>
      </c>
      <c r="U41" s="54"/>
      <c r="V41" s="108">
        <f t="shared" si="9"/>
        <v>0</v>
      </c>
      <c r="W41" s="54"/>
      <c r="X41" s="108">
        <f t="shared" si="10"/>
        <v>0</v>
      </c>
      <c r="Y41" s="54"/>
      <c r="Z41" s="108">
        <f t="shared" si="11"/>
        <v>0</v>
      </c>
      <c r="AA41" s="54"/>
      <c r="AB41" s="108">
        <f t="shared" si="12"/>
        <v>0</v>
      </c>
      <c r="AC41" s="54"/>
      <c r="AD41" s="108">
        <f t="shared" si="13"/>
        <v>0</v>
      </c>
      <c r="AE41" s="54"/>
      <c r="AF41" s="108">
        <f t="shared" si="14"/>
        <v>0</v>
      </c>
      <c r="AG41" s="54"/>
      <c r="AH41" s="108">
        <f t="shared" si="15"/>
        <v>0</v>
      </c>
      <c r="AI41" s="54"/>
      <c r="AJ41" s="108">
        <f t="shared" si="4"/>
        <v>0</v>
      </c>
      <c r="AK41" s="54"/>
      <c r="AL41" s="108">
        <f t="shared" si="5"/>
        <v>0</v>
      </c>
      <c r="AM41" s="54"/>
      <c r="AN41" s="108">
        <f t="shared" si="16"/>
        <v>0</v>
      </c>
      <c r="AO41" s="54"/>
      <c r="AP41" s="108">
        <f t="shared" si="17"/>
        <v>0</v>
      </c>
      <c r="AQ41" s="54"/>
      <c r="AR41" s="108">
        <f t="shared" si="18"/>
        <v>0</v>
      </c>
      <c r="AS41" s="55">
        <v>0</v>
      </c>
      <c r="AT41" s="113">
        <f t="shared" si="19"/>
        <v>0</v>
      </c>
      <c r="AU41" s="56"/>
    </row>
    <row r="42" spans="1:47" ht="13.9">
      <c r="A42" s="50">
        <v>30</v>
      </c>
      <c r="B42" s="20"/>
      <c r="C42" s="51"/>
      <c r="D42" s="51"/>
      <c r="E42" s="52"/>
      <c r="F42" s="53"/>
      <c r="G42" s="54"/>
      <c r="H42" s="108">
        <f t="shared" si="0"/>
        <v>0</v>
      </c>
      <c r="I42" s="54"/>
      <c r="J42" s="108">
        <f t="shared" si="1"/>
        <v>0</v>
      </c>
      <c r="K42" s="54"/>
      <c r="L42" s="108">
        <f t="shared" si="2"/>
        <v>0</v>
      </c>
      <c r="M42" s="54"/>
      <c r="N42" s="108">
        <f t="shared" si="6"/>
        <v>0</v>
      </c>
      <c r="O42" s="54"/>
      <c r="P42" s="108">
        <f t="shared" si="3"/>
        <v>0</v>
      </c>
      <c r="Q42" s="54"/>
      <c r="R42" s="108">
        <f t="shared" si="7"/>
        <v>0</v>
      </c>
      <c r="S42" s="54"/>
      <c r="T42" s="108">
        <f t="shared" si="8"/>
        <v>0</v>
      </c>
      <c r="U42" s="54"/>
      <c r="V42" s="108">
        <f t="shared" si="9"/>
        <v>0</v>
      </c>
      <c r="W42" s="54"/>
      <c r="X42" s="108">
        <f t="shared" si="10"/>
        <v>0</v>
      </c>
      <c r="Y42" s="54"/>
      <c r="Z42" s="108">
        <f t="shared" si="11"/>
        <v>0</v>
      </c>
      <c r="AA42" s="54"/>
      <c r="AB42" s="108">
        <f t="shared" si="12"/>
        <v>0</v>
      </c>
      <c r="AC42" s="54"/>
      <c r="AD42" s="108">
        <f t="shared" si="13"/>
        <v>0</v>
      </c>
      <c r="AE42" s="54"/>
      <c r="AF42" s="108">
        <f t="shared" si="14"/>
        <v>0</v>
      </c>
      <c r="AG42" s="54"/>
      <c r="AH42" s="108">
        <f t="shared" si="15"/>
        <v>0</v>
      </c>
      <c r="AI42" s="54"/>
      <c r="AJ42" s="108">
        <f t="shared" si="4"/>
        <v>0</v>
      </c>
      <c r="AK42" s="54"/>
      <c r="AL42" s="108">
        <f t="shared" si="5"/>
        <v>0</v>
      </c>
      <c r="AM42" s="54"/>
      <c r="AN42" s="108">
        <f t="shared" si="16"/>
        <v>0</v>
      </c>
      <c r="AO42" s="54"/>
      <c r="AP42" s="108">
        <f t="shared" si="17"/>
        <v>0</v>
      </c>
      <c r="AQ42" s="54"/>
      <c r="AR42" s="108">
        <f t="shared" si="18"/>
        <v>0</v>
      </c>
      <c r="AS42" s="55">
        <v>0</v>
      </c>
      <c r="AT42" s="113">
        <f t="shared" si="19"/>
        <v>0</v>
      </c>
      <c r="AU42" s="56"/>
    </row>
    <row r="43" spans="1:47" ht="13.9">
      <c r="A43" s="50">
        <v>31</v>
      </c>
      <c r="B43" s="20"/>
      <c r="C43" s="51"/>
      <c r="D43" s="51"/>
      <c r="E43" s="52"/>
      <c r="F43" s="53"/>
      <c r="G43" s="54"/>
      <c r="H43" s="108">
        <f t="shared" si="0"/>
        <v>0</v>
      </c>
      <c r="I43" s="54"/>
      <c r="J43" s="108">
        <f t="shared" si="1"/>
        <v>0</v>
      </c>
      <c r="K43" s="54"/>
      <c r="L43" s="108">
        <f t="shared" si="2"/>
        <v>0</v>
      </c>
      <c r="M43" s="54"/>
      <c r="N43" s="108">
        <f t="shared" si="6"/>
        <v>0</v>
      </c>
      <c r="O43" s="54"/>
      <c r="P43" s="108">
        <f t="shared" si="3"/>
        <v>0</v>
      </c>
      <c r="Q43" s="54"/>
      <c r="R43" s="108">
        <f t="shared" si="7"/>
        <v>0</v>
      </c>
      <c r="S43" s="54"/>
      <c r="T43" s="108">
        <f t="shared" si="8"/>
        <v>0</v>
      </c>
      <c r="U43" s="54"/>
      <c r="V43" s="108">
        <f t="shared" si="9"/>
        <v>0</v>
      </c>
      <c r="W43" s="54"/>
      <c r="X43" s="108">
        <f t="shared" si="10"/>
        <v>0</v>
      </c>
      <c r="Y43" s="54"/>
      <c r="Z43" s="108">
        <f t="shared" si="11"/>
        <v>0</v>
      </c>
      <c r="AA43" s="54"/>
      <c r="AB43" s="108">
        <f t="shared" si="12"/>
        <v>0</v>
      </c>
      <c r="AC43" s="54"/>
      <c r="AD43" s="108">
        <f t="shared" si="13"/>
        <v>0</v>
      </c>
      <c r="AE43" s="54"/>
      <c r="AF43" s="108">
        <f t="shared" si="14"/>
        <v>0</v>
      </c>
      <c r="AG43" s="54"/>
      <c r="AH43" s="108">
        <f t="shared" si="15"/>
        <v>0</v>
      </c>
      <c r="AI43" s="54"/>
      <c r="AJ43" s="108">
        <f t="shared" si="4"/>
        <v>0</v>
      </c>
      <c r="AK43" s="54"/>
      <c r="AL43" s="108">
        <f t="shared" si="5"/>
        <v>0</v>
      </c>
      <c r="AM43" s="54"/>
      <c r="AN43" s="108">
        <f t="shared" si="16"/>
        <v>0</v>
      </c>
      <c r="AO43" s="54"/>
      <c r="AP43" s="108">
        <f t="shared" si="17"/>
        <v>0</v>
      </c>
      <c r="AQ43" s="54"/>
      <c r="AR43" s="108">
        <f t="shared" si="18"/>
        <v>0</v>
      </c>
      <c r="AS43" s="55">
        <v>0</v>
      </c>
      <c r="AT43" s="113">
        <f t="shared" si="19"/>
        <v>0</v>
      </c>
      <c r="AU43" s="56"/>
    </row>
    <row r="44" spans="1:47" ht="13.9">
      <c r="A44" s="50">
        <v>32</v>
      </c>
      <c r="B44" s="20"/>
      <c r="C44" s="51"/>
      <c r="D44" s="51"/>
      <c r="E44" s="52"/>
      <c r="F44" s="53"/>
      <c r="G44" s="54"/>
      <c r="H44" s="108">
        <f t="shared" si="0"/>
        <v>0</v>
      </c>
      <c r="I44" s="54"/>
      <c r="J44" s="108">
        <f t="shared" si="1"/>
        <v>0</v>
      </c>
      <c r="K44" s="54"/>
      <c r="L44" s="108">
        <f t="shared" si="2"/>
        <v>0</v>
      </c>
      <c r="M44" s="54"/>
      <c r="N44" s="108">
        <f t="shared" si="6"/>
        <v>0</v>
      </c>
      <c r="O44" s="54"/>
      <c r="P44" s="108">
        <f t="shared" si="3"/>
        <v>0</v>
      </c>
      <c r="Q44" s="54"/>
      <c r="R44" s="108">
        <f t="shared" si="7"/>
        <v>0</v>
      </c>
      <c r="S44" s="54"/>
      <c r="T44" s="108">
        <f t="shared" si="8"/>
        <v>0</v>
      </c>
      <c r="U44" s="54"/>
      <c r="V44" s="108">
        <f t="shared" si="9"/>
        <v>0</v>
      </c>
      <c r="W44" s="54"/>
      <c r="X44" s="108">
        <f t="shared" si="10"/>
        <v>0</v>
      </c>
      <c r="Y44" s="54"/>
      <c r="Z44" s="108">
        <f t="shared" si="11"/>
        <v>0</v>
      </c>
      <c r="AA44" s="54"/>
      <c r="AB44" s="108">
        <f t="shared" si="12"/>
        <v>0</v>
      </c>
      <c r="AC44" s="54"/>
      <c r="AD44" s="108">
        <f t="shared" si="13"/>
        <v>0</v>
      </c>
      <c r="AE44" s="54"/>
      <c r="AF44" s="108">
        <f t="shared" si="14"/>
        <v>0</v>
      </c>
      <c r="AG44" s="54"/>
      <c r="AH44" s="108">
        <f t="shared" si="15"/>
        <v>0</v>
      </c>
      <c r="AI44" s="54"/>
      <c r="AJ44" s="108">
        <f t="shared" si="4"/>
        <v>0</v>
      </c>
      <c r="AK44" s="54"/>
      <c r="AL44" s="108">
        <f t="shared" si="5"/>
        <v>0</v>
      </c>
      <c r="AM44" s="54"/>
      <c r="AN44" s="108">
        <f t="shared" si="16"/>
        <v>0</v>
      </c>
      <c r="AO44" s="54"/>
      <c r="AP44" s="108">
        <f t="shared" si="17"/>
        <v>0</v>
      </c>
      <c r="AQ44" s="54"/>
      <c r="AR44" s="108">
        <f t="shared" si="18"/>
        <v>0</v>
      </c>
      <c r="AS44" s="55">
        <v>0</v>
      </c>
      <c r="AT44" s="113">
        <f t="shared" si="19"/>
        <v>0</v>
      </c>
      <c r="AU44" s="56"/>
    </row>
    <row r="45" spans="1:47" ht="13.9">
      <c r="A45" s="50">
        <v>33</v>
      </c>
      <c r="B45" s="20"/>
      <c r="C45" s="51"/>
      <c r="D45" s="51"/>
      <c r="E45" s="52"/>
      <c r="F45" s="53"/>
      <c r="G45" s="54"/>
      <c r="H45" s="108">
        <f t="shared" si="0"/>
        <v>0</v>
      </c>
      <c r="I45" s="54"/>
      <c r="J45" s="108">
        <f t="shared" si="1"/>
        <v>0</v>
      </c>
      <c r="K45" s="54"/>
      <c r="L45" s="108">
        <f t="shared" si="2"/>
        <v>0</v>
      </c>
      <c r="M45" s="54"/>
      <c r="N45" s="108">
        <f t="shared" si="6"/>
        <v>0</v>
      </c>
      <c r="O45" s="54"/>
      <c r="P45" s="108">
        <f t="shared" si="3"/>
        <v>0</v>
      </c>
      <c r="Q45" s="54"/>
      <c r="R45" s="108">
        <f t="shared" si="7"/>
        <v>0</v>
      </c>
      <c r="S45" s="54"/>
      <c r="T45" s="108">
        <f t="shared" si="8"/>
        <v>0</v>
      </c>
      <c r="U45" s="54"/>
      <c r="V45" s="108">
        <f t="shared" si="9"/>
        <v>0</v>
      </c>
      <c r="W45" s="54"/>
      <c r="X45" s="108">
        <f t="shared" si="10"/>
        <v>0</v>
      </c>
      <c r="Y45" s="54"/>
      <c r="Z45" s="108">
        <f t="shared" si="11"/>
        <v>0</v>
      </c>
      <c r="AA45" s="54"/>
      <c r="AB45" s="108">
        <f t="shared" si="12"/>
        <v>0</v>
      </c>
      <c r="AC45" s="54"/>
      <c r="AD45" s="108">
        <f t="shared" si="13"/>
        <v>0</v>
      </c>
      <c r="AE45" s="54"/>
      <c r="AF45" s="108">
        <f t="shared" si="14"/>
        <v>0</v>
      </c>
      <c r="AG45" s="54"/>
      <c r="AH45" s="108">
        <f t="shared" si="15"/>
        <v>0</v>
      </c>
      <c r="AI45" s="54"/>
      <c r="AJ45" s="108">
        <f t="shared" si="4"/>
        <v>0</v>
      </c>
      <c r="AK45" s="54"/>
      <c r="AL45" s="108">
        <f t="shared" si="5"/>
        <v>0</v>
      </c>
      <c r="AM45" s="54"/>
      <c r="AN45" s="108">
        <f t="shared" si="16"/>
        <v>0</v>
      </c>
      <c r="AO45" s="54"/>
      <c r="AP45" s="108">
        <f t="shared" si="17"/>
        <v>0</v>
      </c>
      <c r="AQ45" s="54"/>
      <c r="AR45" s="108">
        <f t="shared" si="18"/>
        <v>0</v>
      </c>
      <c r="AS45" s="55">
        <v>0</v>
      </c>
      <c r="AT45" s="113">
        <f t="shared" si="19"/>
        <v>0</v>
      </c>
      <c r="AU45" s="56"/>
    </row>
    <row r="46" spans="1:47" ht="13.9">
      <c r="A46" s="50">
        <v>34</v>
      </c>
      <c r="B46" s="20"/>
      <c r="C46" s="51"/>
      <c r="D46" s="51"/>
      <c r="E46" s="52"/>
      <c r="F46" s="53"/>
      <c r="G46" s="54"/>
      <c r="H46" s="108">
        <f t="shared" si="0"/>
        <v>0</v>
      </c>
      <c r="I46" s="54"/>
      <c r="J46" s="108">
        <f t="shared" si="1"/>
        <v>0</v>
      </c>
      <c r="K46" s="54"/>
      <c r="L46" s="108">
        <f t="shared" si="2"/>
        <v>0</v>
      </c>
      <c r="M46" s="54"/>
      <c r="N46" s="108">
        <f t="shared" si="6"/>
        <v>0</v>
      </c>
      <c r="O46" s="54"/>
      <c r="P46" s="108">
        <f t="shared" si="3"/>
        <v>0</v>
      </c>
      <c r="Q46" s="54"/>
      <c r="R46" s="108">
        <f t="shared" si="7"/>
        <v>0</v>
      </c>
      <c r="S46" s="54"/>
      <c r="T46" s="108">
        <f t="shared" si="8"/>
        <v>0</v>
      </c>
      <c r="U46" s="54"/>
      <c r="V46" s="108">
        <f t="shared" si="9"/>
        <v>0</v>
      </c>
      <c r="W46" s="54"/>
      <c r="X46" s="108">
        <f t="shared" si="10"/>
        <v>0</v>
      </c>
      <c r="Y46" s="54"/>
      <c r="Z46" s="108">
        <f t="shared" si="11"/>
        <v>0</v>
      </c>
      <c r="AA46" s="54"/>
      <c r="AB46" s="108">
        <f t="shared" si="12"/>
        <v>0</v>
      </c>
      <c r="AC46" s="54"/>
      <c r="AD46" s="108">
        <f t="shared" si="13"/>
        <v>0</v>
      </c>
      <c r="AE46" s="54"/>
      <c r="AF46" s="108">
        <f t="shared" si="14"/>
        <v>0</v>
      </c>
      <c r="AG46" s="54"/>
      <c r="AH46" s="108">
        <f t="shared" si="15"/>
        <v>0</v>
      </c>
      <c r="AI46" s="54"/>
      <c r="AJ46" s="108">
        <f t="shared" si="4"/>
        <v>0</v>
      </c>
      <c r="AK46" s="54"/>
      <c r="AL46" s="108">
        <f t="shared" si="5"/>
        <v>0</v>
      </c>
      <c r="AM46" s="54"/>
      <c r="AN46" s="108">
        <f t="shared" si="16"/>
        <v>0</v>
      </c>
      <c r="AO46" s="54"/>
      <c r="AP46" s="108">
        <f t="shared" si="17"/>
        <v>0</v>
      </c>
      <c r="AQ46" s="54"/>
      <c r="AR46" s="108">
        <f t="shared" si="18"/>
        <v>0</v>
      </c>
      <c r="AS46" s="55">
        <v>0</v>
      </c>
      <c r="AT46" s="113">
        <f t="shared" si="19"/>
        <v>0</v>
      </c>
      <c r="AU46" s="56"/>
    </row>
    <row r="47" spans="1:47" ht="13.9">
      <c r="A47" s="50">
        <v>35</v>
      </c>
      <c r="B47" s="20"/>
      <c r="C47" s="51"/>
      <c r="D47" s="51"/>
      <c r="E47" s="52"/>
      <c r="F47" s="53"/>
      <c r="G47" s="54"/>
      <c r="H47" s="108">
        <f t="shared" si="0"/>
        <v>0</v>
      </c>
      <c r="I47" s="54"/>
      <c r="J47" s="108">
        <f t="shared" si="1"/>
        <v>0</v>
      </c>
      <c r="K47" s="54"/>
      <c r="L47" s="108">
        <f t="shared" si="2"/>
        <v>0</v>
      </c>
      <c r="M47" s="54"/>
      <c r="N47" s="108">
        <f t="shared" si="6"/>
        <v>0</v>
      </c>
      <c r="O47" s="54"/>
      <c r="P47" s="108">
        <f t="shared" si="3"/>
        <v>0</v>
      </c>
      <c r="Q47" s="54"/>
      <c r="R47" s="108">
        <f t="shared" si="7"/>
        <v>0</v>
      </c>
      <c r="S47" s="54"/>
      <c r="T47" s="108">
        <f t="shared" si="8"/>
        <v>0</v>
      </c>
      <c r="U47" s="54"/>
      <c r="V47" s="108">
        <f t="shared" si="9"/>
        <v>0</v>
      </c>
      <c r="W47" s="54"/>
      <c r="X47" s="108">
        <f t="shared" si="10"/>
        <v>0</v>
      </c>
      <c r="Y47" s="54"/>
      <c r="Z47" s="108">
        <f t="shared" si="11"/>
        <v>0</v>
      </c>
      <c r="AA47" s="54"/>
      <c r="AB47" s="108">
        <f t="shared" si="12"/>
        <v>0</v>
      </c>
      <c r="AC47" s="54"/>
      <c r="AD47" s="108">
        <f t="shared" si="13"/>
        <v>0</v>
      </c>
      <c r="AE47" s="54"/>
      <c r="AF47" s="108">
        <f t="shared" si="14"/>
        <v>0</v>
      </c>
      <c r="AG47" s="54"/>
      <c r="AH47" s="108">
        <f t="shared" si="15"/>
        <v>0</v>
      </c>
      <c r="AI47" s="54"/>
      <c r="AJ47" s="108">
        <f t="shared" si="4"/>
        <v>0</v>
      </c>
      <c r="AK47" s="54"/>
      <c r="AL47" s="108">
        <f t="shared" si="5"/>
        <v>0</v>
      </c>
      <c r="AM47" s="54"/>
      <c r="AN47" s="108">
        <f t="shared" si="16"/>
        <v>0</v>
      </c>
      <c r="AO47" s="54"/>
      <c r="AP47" s="108">
        <f t="shared" si="17"/>
        <v>0</v>
      </c>
      <c r="AQ47" s="54"/>
      <c r="AR47" s="108">
        <f t="shared" si="18"/>
        <v>0</v>
      </c>
      <c r="AS47" s="55">
        <v>0</v>
      </c>
      <c r="AT47" s="113">
        <f t="shared" si="19"/>
        <v>0</v>
      </c>
      <c r="AU47" s="56"/>
    </row>
    <row r="48" spans="1:47" ht="13.9">
      <c r="A48" s="50">
        <v>36</v>
      </c>
      <c r="B48" s="20"/>
      <c r="C48" s="51"/>
      <c r="D48" s="51"/>
      <c r="E48" s="52"/>
      <c r="F48" s="53"/>
      <c r="G48" s="54"/>
      <c r="H48" s="108">
        <f t="shared" si="0"/>
        <v>0</v>
      </c>
      <c r="I48" s="54"/>
      <c r="J48" s="108">
        <f t="shared" si="1"/>
        <v>0</v>
      </c>
      <c r="K48" s="54"/>
      <c r="L48" s="108">
        <f t="shared" si="2"/>
        <v>0</v>
      </c>
      <c r="M48" s="54"/>
      <c r="N48" s="108">
        <f t="shared" si="6"/>
        <v>0</v>
      </c>
      <c r="O48" s="54"/>
      <c r="P48" s="108">
        <f t="shared" si="3"/>
        <v>0</v>
      </c>
      <c r="Q48" s="54"/>
      <c r="R48" s="108">
        <f t="shared" si="7"/>
        <v>0</v>
      </c>
      <c r="S48" s="54"/>
      <c r="T48" s="108">
        <f t="shared" si="8"/>
        <v>0</v>
      </c>
      <c r="U48" s="54"/>
      <c r="V48" s="108">
        <f t="shared" si="9"/>
        <v>0</v>
      </c>
      <c r="W48" s="54"/>
      <c r="X48" s="108">
        <f t="shared" si="10"/>
        <v>0</v>
      </c>
      <c r="Y48" s="54"/>
      <c r="Z48" s="108">
        <f t="shared" si="11"/>
        <v>0</v>
      </c>
      <c r="AA48" s="54"/>
      <c r="AB48" s="108">
        <f t="shared" si="12"/>
        <v>0</v>
      </c>
      <c r="AC48" s="54"/>
      <c r="AD48" s="108">
        <f t="shared" si="13"/>
        <v>0</v>
      </c>
      <c r="AE48" s="54"/>
      <c r="AF48" s="108">
        <f t="shared" si="14"/>
        <v>0</v>
      </c>
      <c r="AG48" s="54"/>
      <c r="AH48" s="108">
        <f t="shared" si="15"/>
        <v>0</v>
      </c>
      <c r="AI48" s="54"/>
      <c r="AJ48" s="108">
        <f t="shared" si="4"/>
        <v>0</v>
      </c>
      <c r="AK48" s="54"/>
      <c r="AL48" s="108">
        <f t="shared" si="5"/>
        <v>0</v>
      </c>
      <c r="AM48" s="54"/>
      <c r="AN48" s="108">
        <f t="shared" si="16"/>
        <v>0</v>
      </c>
      <c r="AO48" s="54"/>
      <c r="AP48" s="108">
        <f t="shared" si="17"/>
        <v>0</v>
      </c>
      <c r="AQ48" s="54"/>
      <c r="AR48" s="108">
        <f t="shared" si="18"/>
        <v>0</v>
      </c>
      <c r="AS48" s="55">
        <v>0</v>
      </c>
      <c r="AT48" s="113">
        <f t="shared" si="19"/>
        <v>0</v>
      </c>
      <c r="AU48" s="56"/>
    </row>
    <row r="49" spans="1:47" ht="13.9">
      <c r="A49" s="50">
        <v>37</v>
      </c>
      <c r="B49" s="20"/>
      <c r="C49" s="51"/>
      <c r="D49" s="51"/>
      <c r="E49" s="52"/>
      <c r="F49" s="53"/>
      <c r="G49" s="54"/>
      <c r="H49" s="108">
        <f t="shared" si="0"/>
        <v>0</v>
      </c>
      <c r="I49" s="54"/>
      <c r="J49" s="108">
        <f t="shared" si="1"/>
        <v>0</v>
      </c>
      <c r="K49" s="54"/>
      <c r="L49" s="108">
        <f t="shared" si="2"/>
        <v>0</v>
      </c>
      <c r="M49" s="54"/>
      <c r="N49" s="108">
        <f t="shared" si="6"/>
        <v>0</v>
      </c>
      <c r="O49" s="54"/>
      <c r="P49" s="108">
        <f t="shared" si="3"/>
        <v>0</v>
      </c>
      <c r="Q49" s="54"/>
      <c r="R49" s="108">
        <f t="shared" si="7"/>
        <v>0</v>
      </c>
      <c r="S49" s="54"/>
      <c r="T49" s="108">
        <f t="shared" si="8"/>
        <v>0</v>
      </c>
      <c r="U49" s="54"/>
      <c r="V49" s="108">
        <f t="shared" si="9"/>
        <v>0</v>
      </c>
      <c r="W49" s="54"/>
      <c r="X49" s="108">
        <f t="shared" si="10"/>
        <v>0</v>
      </c>
      <c r="Y49" s="54"/>
      <c r="Z49" s="108">
        <f t="shared" si="11"/>
        <v>0</v>
      </c>
      <c r="AA49" s="54"/>
      <c r="AB49" s="108">
        <f t="shared" si="12"/>
        <v>0</v>
      </c>
      <c r="AC49" s="54"/>
      <c r="AD49" s="108">
        <f t="shared" si="13"/>
        <v>0</v>
      </c>
      <c r="AE49" s="54"/>
      <c r="AF49" s="108">
        <f t="shared" si="14"/>
        <v>0</v>
      </c>
      <c r="AG49" s="54"/>
      <c r="AH49" s="108">
        <f t="shared" si="15"/>
        <v>0</v>
      </c>
      <c r="AI49" s="54"/>
      <c r="AJ49" s="108">
        <f t="shared" si="4"/>
        <v>0</v>
      </c>
      <c r="AK49" s="54"/>
      <c r="AL49" s="108">
        <f t="shared" si="5"/>
        <v>0</v>
      </c>
      <c r="AM49" s="54"/>
      <c r="AN49" s="108">
        <f t="shared" si="16"/>
        <v>0</v>
      </c>
      <c r="AO49" s="54"/>
      <c r="AP49" s="108">
        <f t="shared" si="17"/>
        <v>0</v>
      </c>
      <c r="AQ49" s="54"/>
      <c r="AR49" s="108">
        <f t="shared" si="18"/>
        <v>0</v>
      </c>
      <c r="AS49" s="55">
        <v>0</v>
      </c>
      <c r="AT49" s="113">
        <f t="shared" si="19"/>
        <v>0</v>
      </c>
      <c r="AU49" s="56"/>
    </row>
    <row r="50" spans="1:47" ht="13.9">
      <c r="A50" s="50">
        <v>38</v>
      </c>
      <c r="B50" s="20"/>
      <c r="C50" s="51"/>
      <c r="D50" s="51"/>
      <c r="E50" s="52"/>
      <c r="F50" s="53"/>
      <c r="G50" s="54"/>
      <c r="H50" s="108">
        <f t="shared" si="0"/>
        <v>0</v>
      </c>
      <c r="I50" s="54"/>
      <c r="J50" s="108">
        <f t="shared" si="1"/>
        <v>0</v>
      </c>
      <c r="K50" s="54"/>
      <c r="L50" s="108">
        <f t="shared" si="2"/>
        <v>0</v>
      </c>
      <c r="M50" s="54"/>
      <c r="N50" s="108">
        <f t="shared" si="6"/>
        <v>0</v>
      </c>
      <c r="O50" s="54"/>
      <c r="P50" s="108">
        <f t="shared" si="3"/>
        <v>0</v>
      </c>
      <c r="Q50" s="54"/>
      <c r="R50" s="108">
        <f t="shared" si="7"/>
        <v>0</v>
      </c>
      <c r="S50" s="54"/>
      <c r="T50" s="108">
        <f t="shared" si="8"/>
        <v>0</v>
      </c>
      <c r="U50" s="54"/>
      <c r="V50" s="108">
        <f t="shared" si="9"/>
        <v>0</v>
      </c>
      <c r="W50" s="54"/>
      <c r="X50" s="108">
        <f t="shared" si="10"/>
        <v>0</v>
      </c>
      <c r="Y50" s="54"/>
      <c r="Z50" s="108">
        <f t="shared" si="11"/>
        <v>0</v>
      </c>
      <c r="AA50" s="54"/>
      <c r="AB50" s="108">
        <f t="shared" si="12"/>
        <v>0</v>
      </c>
      <c r="AC50" s="54"/>
      <c r="AD50" s="108">
        <f t="shared" si="13"/>
        <v>0</v>
      </c>
      <c r="AE50" s="54"/>
      <c r="AF50" s="108">
        <f t="shared" si="14"/>
        <v>0</v>
      </c>
      <c r="AG50" s="54"/>
      <c r="AH50" s="108">
        <f t="shared" si="15"/>
        <v>0</v>
      </c>
      <c r="AI50" s="54"/>
      <c r="AJ50" s="108">
        <f t="shared" si="4"/>
        <v>0</v>
      </c>
      <c r="AK50" s="54"/>
      <c r="AL50" s="108">
        <f t="shared" si="5"/>
        <v>0</v>
      </c>
      <c r="AM50" s="54"/>
      <c r="AN50" s="108">
        <f t="shared" si="16"/>
        <v>0</v>
      </c>
      <c r="AO50" s="54"/>
      <c r="AP50" s="108">
        <f t="shared" si="17"/>
        <v>0</v>
      </c>
      <c r="AQ50" s="54"/>
      <c r="AR50" s="108">
        <f t="shared" si="18"/>
        <v>0</v>
      </c>
      <c r="AS50" s="55">
        <v>0</v>
      </c>
      <c r="AT50" s="113">
        <f t="shared" si="19"/>
        <v>0</v>
      </c>
      <c r="AU50" s="56"/>
    </row>
    <row r="51" spans="1:47" ht="13.9">
      <c r="A51" s="50">
        <v>39</v>
      </c>
      <c r="B51" s="20"/>
      <c r="C51" s="51"/>
      <c r="D51" s="51"/>
      <c r="E51" s="52"/>
      <c r="F51" s="53"/>
      <c r="G51" s="54"/>
      <c r="H51" s="108">
        <f t="shared" si="0"/>
        <v>0</v>
      </c>
      <c r="I51" s="54"/>
      <c r="J51" s="108">
        <f t="shared" si="1"/>
        <v>0</v>
      </c>
      <c r="K51" s="54"/>
      <c r="L51" s="108">
        <f t="shared" si="2"/>
        <v>0</v>
      </c>
      <c r="M51" s="54"/>
      <c r="N51" s="108">
        <f t="shared" si="6"/>
        <v>0</v>
      </c>
      <c r="O51" s="54"/>
      <c r="P51" s="108">
        <f t="shared" si="3"/>
        <v>0</v>
      </c>
      <c r="Q51" s="54"/>
      <c r="R51" s="108">
        <f t="shared" si="7"/>
        <v>0</v>
      </c>
      <c r="S51" s="54"/>
      <c r="T51" s="108">
        <f t="shared" si="8"/>
        <v>0</v>
      </c>
      <c r="U51" s="54"/>
      <c r="V51" s="108">
        <f t="shared" si="9"/>
        <v>0</v>
      </c>
      <c r="W51" s="54"/>
      <c r="X51" s="108">
        <f t="shared" si="10"/>
        <v>0</v>
      </c>
      <c r="Y51" s="54"/>
      <c r="Z51" s="108">
        <f t="shared" si="11"/>
        <v>0</v>
      </c>
      <c r="AA51" s="54"/>
      <c r="AB51" s="108">
        <f t="shared" si="12"/>
        <v>0</v>
      </c>
      <c r="AC51" s="54"/>
      <c r="AD51" s="108">
        <f t="shared" si="13"/>
        <v>0</v>
      </c>
      <c r="AE51" s="54"/>
      <c r="AF51" s="108">
        <f t="shared" si="14"/>
        <v>0</v>
      </c>
      <c r="AG51" s="54"/>
      <c r="AH51" s="108">
        <f t="shared" si="15"/>
        <v>0</v>
      </c>
      <c r="AI51" s="54"/>
      <c r="AJ51" s="108">
        <f t="shared" si="4"/>
        <v>0</v>
      </c>
      <c r="AK51" s="54"/>
      <c r="AL51" s="108">
        <f t="shared" si="5"/>
        <v>0</v>
      </c>
      <c r="AM51" s="54"/>
      <c r="AN51" s="108">
        <f t="shared" si="16"/>
        <v>0</v>
      </c>
      <c r="AO51" s="54"/>
      <c r="AP51" s="108">
        <f t="shared" si="17"/>
        <v>0</v>
      </c>
      <c r="AQ51" s="54"/>
      <c r="AR51" s="108">
        <f t="shared" si="18"/>
        <v>0</v>
      </c>
      <c r="AS51" s="55">
        <v>0</v>
      </c>
      <c r="AT51" s="113">
        <f t="shared" si="19"/>
        <v>0</v>
      </c>
      <c r="AU51" s="56"/>
    </row>
    <row r="52" spans="1:47" ht="13.9">
      <c r="A52" s="50">
        <v>40</v>
      </c>
      <c r="B52" s="20"/>
      <c r="C52" s="51"/>
      <c r="D52" s="51"/>
      <c r="E52" s="52"/>
      <c r="F52" s="53"/>
      <c r="G52" s="54"/>
      <c r="H52" s="108">
        <f t="shared" si="0"/>
        <v>0</v>
      </c>
      <c r="I52" s="54"/>
      <c r="J52" s="108">
        <f t="shared" si="1"/>
        <v>0</v>
      </c>
      <c r="K52" s="54"/>
      <c r="L52" s="108">
        <f t="shared" si="2"/>
        <v>0</v>
      </c>
      <c r="M52" s="54"/>
      <c r="N52" s="108">
        <f t="shared" si="6"/>
        <v>0</v>
      </c>
      <c r="O52" s="54"/>
      <c r="P52" s="108">
        <f t="shared" si="3"/>
        <v>0</v>
      </c>
      <c r="Q52" s="54"/>
      <c r="R52" s="108">
        <f t="shared" si="7"/>
        <v>0</v>
      </c>
      <c r="S52" s="54"/>
      <c r="T52" s="108">
        <f t="shared" si="8"/>
        <v>0</v>
      </c>
      <c r="U52" s="54"/>
      <c r="V52" s="108">
        <f t="shared" si="9"/>
        <v>0</v>
      </c>
      <c r="W52" s="54"/>
      <c r="X52" s="108">
        <f t="shared" si="10"/>
        <v>0</v>
      </c>
      <c r="Y52" s="54"/>
      <c r="Z52" s="108">
        <f t="shared" si="11"/>
        <v>0</v>
      </c>
      <c r="AA52" s="54"/>
      <c r="AB52" s="108">
        <f t="shared" si="12"/>
        <v>0</v>
      </c>
      <c r="AC52" s="54"/>
      <c r="AD52" s="108">
        <f t="shared" si="13"/>
        <v>0</v>
      </c>
      <c r="AE52" s="54"/>
      <c r="AF52" s="108">
        <f t="shared" si="14"/>
        <v>0</v>
      </c>
      <c r="AG52" s="54"/>
      <c r="AH52" s="108">
        <f t="shared" si="15"/>
        <v>0</v>
      </c>
      <c r="AI52" s="54"/>
      <c r="AJ52" s="108">
        <f t="shared" si="4"/>
        <v>0</v>
      </c>
      <c r="AK52" s="54"/>
      <c r="AL52" s="108">
        <f t="shared" si="5"/>
        <v>0</v>
      </c>
      <c r="AM52" s="54"/>
      <c r="AN52" s="108">
        <f t="shared" si="16"/>
        <v>0</v>
      </c>
      <c r="AO52" s="54"/>
      <c r="AP52" s="108">
        <f t="shared" si="17"/>
        <v>0</v>
      </c>
      <c r="AQ52" s="54"/>
      <c r="AR52" s="108">
        <f t="shared" si="18"/>
        <v>0</v>
      </c>
      <c r="AS52" s="55">
        <v>0</v>
      </c>
      <c r="AT52" s="113">
        <f t="shared" si="19"/>
        <v>0</v>
      </c>
      <c r="AU52" s="56"/>
    </row>
    <row r="53" spans="1:47" ht="7.35" customHeight="1">
      <c r="A53" s="58"/>
      <c r="B53" s="59"/>
      <c r="C53" s="60"/>
      <c r="D53" s="60"/>
      <c r="E53" s="61"/>
      <c r="F53" s="61"/>
      <c r="G53" s="62"/>
      <c r="H53" s="109"/>
      <c r="I53" s="62"/>
      <c r="J53" s="109"/>
      <c r="K53" s="62"/>
      <c r="L53" s="109"/>
      <c r="M53" s="62"/>
      <c r="N53" s="109"/>
      <c r="O53" s="62"/>
      <c r="P53" s="109"/>
      <c r="Q53" s="62"/>
      <c r="R53" s="109"/>
      <c r="S53" s="62"/>
      <c r="T53" s="109"/>
      <c r="U53" s="62"/>
      <c r="V53" s="109"/>
      <c r="W53" s="62"/>
      <c r="X53" s="109"/>
      <c r="Y53" s="62"/>
      <c r="Z53" s="110"/>
      <c r="AA53" s="62"/>
      <c r="AB53" s="109"/>
      <c r="AC53" s="62"/>
      <c r="AD53" s="109"/>
      <c r="AE53" s="62"/>
      <c r="AF53" s="109"/>
      <c r="AG53" s="62"/>
      <c r="AH53" s="109"/>
      <c r="AI53" s="62"/>
      <c r="AJ53" s="109"/>
      <c r="AK53" s="62"/>
      <c r="AL53" s="112"/>
      <c r="AM53" s="62"/>
      <c r="AN53" s="112"/>
      <c r="AO53" s="62"/>
      <c r="AP53" s="112"/>
      <c r="AQ53" s="63"/>
      <c r="AR53" s="112"/>
      <c r="AS53" s="64"/>
      <c r="AT53" s="114"/>
      <c r="AU53" s="22"/>
    </row>
    <row r="54" spans="1:47" ht="21.75" customHeight="1">
      <c r="A54" s="156"/>
      <c r="B54" s="195"/>
      <c r="C54" s="196"/>
      <c r="D54" s="196"/>
      <c r="E54" s="196"/>
      <c r="F54" s="197"/>
      <c r="G54" s="65">
        <f t="shared" ref="G54:AS54" si="20">SUM(G13:G52)</f>
        <v>0</v>
      </c>
      <c r="H54" s="108">
        <f t="shared" si="20"/>
        <v>0</v>
      </c>
      <c r="I54" s="65">
        <f t="shared" si="20"/>
        <v>0</v>
      </c>
      <c r="J54" s="108">
        <f t="shared" si="20"/>
        <v>0</v>
      </c>
      <c r="K54" s="65">
        <f t="shared" si="20"/>
        <v>0</v>
      </c>
      <c r="L54" s="108">
        <f t="shared" si="20"/>
        <v>0</v>
      </c>
      <c r="M54" s="65">
        <f t="shared" si="20"/>
        <v>0</v>
      </c>
      <c r="N54" s="108">
        <f t="shared" si="20"/>
        <v>0</v>
      </c>
      <c r="O54" s="65">
        <f t="shared" si="20"/>
        <v>0</v>
      </c>
      <c r="P54" s="108">
        <f t="shared" si="20"/>
        <v>0</v>
      </c>
      <c r="Q54" s="65">
        <f t="shared" si="20"/>
        <v>0</v>
      </c>
      <c r="R54" s="108">
        <f t="shared" si="20"/>
        <v>0</v>
      </c>
      <c r="S54" s="65">
        <f t="shared" si="20"/>
        <v>0</v>
      </c>
      <c r="T54" s="108">
        <f t="shared" si="20"/>
        <v>0</v>
      </c>
      <c r="U54" s="65">
        <f t="shared" si="20"/>
        <v>0</v>
      </c>
      <c r="V54" s="108">
        <f t="shared" si="20"/>
        <v>0</v>
      </c>
      <c r="W54" s="65">
        <f t="shared" si="20"/>
        <v>0</v>
      </c>
      <c r="X54" s="108">
        <f t="shared" si="20"/>
        <v>0</v>
      </c>
      <c r="Y54" s="65">
        <f t="shared" si="20"/>
        <v>0</v>
      </c>
      <c r="Z54" s="111">
        <f t="shared" si="20"/>
        <v>0</v>
      </c>
      <c r="AA54" s="65">
        <f t="shared" ref="AA54:AB54" si="21">SUM(AA13:AA52)</f>
        <v>0</v>
      </c>
      <c r="AB54" s="108">
        <f t="shared" si="21"/>
        <v>0</v>
      </c>
      <c r="AC54" s="65">
        <f t="shared" si="20"/>
        <v>0</v>
      </c>
      <c r="AD54" s="108">
        <f t="shared" si="20"/>
        <v>0</v>
      </c>
      <c r="AE54" s="65">
        <f t="shared" ref="AE54:AF54" si="22">SUM(AE13:AE52)</f>
        <v>0</v>
      </c>
      <c r="AF54" s="108">
        <f t="shared" si="22"/>
        <v>0</v>
      </c>
      <c r="AG54" s="65">
        <f t="shared" si="20"/>
        <v>0</v>
      </c>
      <c r="AH54" s="108">
        <f>SUM(AH13:AH52)</f>
        <v>0</v>
      </c>
      <c r="AI54" s="65">
        <f t="shared" si="20"/>
        <v>0</v>
      </c>
      <c r="AJ54" s="108">
        <f t="shared" si="20"/>
        <v>0</v>
      </c>
      <c r="AK54" s="65">
        <f t="shared" si="20"/>
        <v>0</v>
      </c>
      <c r="AL54" s="108">
        <f t="shared" si="20"/>
        <v>0</v>
      </c>
      <c r="AM54" s="65">
        <f t="shared" si="20"/>
        <v>0</v>
      </c>
      <c r="AN54" s="108">
        <f t="shared" si="20"/>
        <v>0</v>
      </c>
      <c r="AO54" s="65">
        <f t="shared" si="20"/>
        <v>0</v>
      </c>
      <c r="AP54" s="108">
        <f>SUM(AP13:AP52)</f>
        <v>0</v>
      </c>
      <c r="AQ54" s="65">
        <f t="shared" si="20"/>
        <v>0</v>
      </c>
      <c r="AR54" s="108">
        <f t="shared" si="20"/>
        <v>0</v>
      </c>
      <c r="AS54" s="66">
        <f t="shared" si="20"/>
        <v>0</v>
      </c>
      <c r="AT54" s="115">
        <f>SUM(AT13:AT52)</f>
        <v>0</v>
      </c>
      <c r="AU54" s="22"/>
    </row>
    <row r="55" spans="1:47" ht="21" customHeight="1">
      <c r="A55" s="154"/>
      <c r="B55" s="67"/>
      <c r="C55" s="67"/>
      <c r="D55" s="67"/>
      <c r="E55" s="68"/>
      <c r="F55" s="68"/>
      <c r="G55" s="69"/>
      <c r="H55" s="70"/>
      <c r="I55" s="69"/>
      <c r="J55" s="70"/>
      <c r="K55" s="70"/>
      <c r="L55" s="70"/>
      <c r="M55" s="70"/>
      <c r="N55" s="70"/>
      <c r="O55" s="70"/>
      <c r="P55" s="70"/>
      <c r="Q55" s="70"/>
      <c r="R55" s="70"/>
      <c r="S55" s="70"/>
      <c r="T55" s="70"/>
      <c r="U55" s="70"/>
      <c r="V55" s="70"/>
      <c r="W55" s="70"/>
      <c r="X55" s="70"/>
      <c r="Y55" s="70"/>
      <c r="Z55" s="70"/>
      <c r="AA55" s="70"/>
      <c r="AB55" s="70"/>
      <c r="AC55" s="201" t="s">
        <v>56</v>
      </c>
      <c r="AD55" s="201"/>
      <c r="AE55" s="201"/>
      <c r="AF55" s="201"/>
      <c r="AG55" s="201"/>
      <c r="AH55" s="201"/>
      <c r="AI55" s="201"/>
      <c r="AJ55" s="201"/>
      <c r="AK55" s="201"/>
      <c r="AL55" s="201"/>
      <c r="AM55" s="201"/>
      <c r="AN55" s="201"/>
      <c r="AO55" s="201"/>
      <c r="AP55" s="201"/>
      <c r="AQ55" s="201"/>
      <c r="AR55" s="201"/>
      <c r="AS55" s="201"/>
      <c r="AT55" s="116">
        <f>AT54</f>
        <v>0</v>
      </c>
      <c r="AU55" s="22"/>
    </row>
    <row r="56" spans="1:47" ht="21" customHeight="1">
      <c r="A56" s="154"/>
      <c r="B56" s="67"/>
      <c r="C56" s="67"/>
      <c r="D56" s="67"/>
      <c r="E56" s="68"/>
      <c r="F56" s="68"/>
      <c r="G56" s="69"/>
      <c r="H56" s="70"/>
      <c r="I56" s="69"/>
      <c r="J56" s="70"/>
      <c r="K56" s="70"/>
      <c r="L56" s="70"/>
      <c r="M56" s="70"/>
      <c r="N56" s="70"/>
      <c r="O56" s="70"/>
      <c r="P56" s="70"/>
      <c r="Q56" s="70"/>
      <c r="R56" s="70"/>
      <c r="S56" s="70"/>
      <c r="T56" s="70"/>
      <c r="U56" s="70"/>
      <c r="V56" s="70"/>
      <c r="W56" s="70"/>
      <c r="X56" s="70"/>
      <c r="Y56" s="70"/>
      <c r="Z56" s="70"/>
      <c r="AA56" s="70"/>
      <c r="AB56" s="70"/>
      <c r="AC56" s="201" t="s">
        <v>31</v>
      </c>
      <c r="AD56" s="201"/>
      <c r="AE56" s="201"/>
      <c r="AF56" s="201"/>
      <c r="AG56" s="201"/>
      <c r="AH56" s="201"/>
      <c r="AI56" s="201"/>
      <c r="AJ56" s="201"/>
      <c r="AK56" s="201"/>
      <c r="AL56" s="201"/>
      <c r="AM56" s="201"/>
      <c r="AN56" s="201"/>
      <c r="AO56" s="201"/>
      <c r="AP56" s="201"/>
      <c r="AQ56" s="201"/>
      <c r="AR56" s="201"/>
      <c r="AS56" s="201"/>
      <c r="AT56" s="117">
        <f>AS64</f>
        <v>0</v>
      </c>
      <c r="AU56" s="22"/>
    </row>
    <row r="57" spans="1:47" ht="19.5" customHeight="1" thickBot="1">
      <c r="A57" s="154"/>
      <c r="B57" s="67"/>
      <c r="C57" s="67"/>
      <c r="D57" s="67"/>
      <c r="E57" s="68"/>
      <c r="F57" s="68"/>
      <c r="G57" s="69"/>
      <c r="H57" s="70"/>
      <c r="I57" s="69"/>
      <c r="J57" s="70"/>
      <c r="K57" s="70"/>
      <c r="L57" s="70"/>
      <c r="M57" s="70"/>
      <c r="N57" s="70"/>
      <c r="O57" s="70"/>
      <c r="P57" s="70"/>
      <c r="Q57" s="70"/>
      <c r="R57" s="70"/>
      <c r="S57" s="70"/>
      <c r="T57" s="70"/>
      <c r="U57" s="70"/>
      <c r="V57" s="70"/>
      <c r="W57" s="70"/>
      <c r="X57" s="70"/>
      <c r="Y57" s="70"/>
      <c r="Z57" s="70"/>
      <c r="AA57" s="70"/>
      <c r="AB57" s="70"/>
      <c r="AC57" s="201" t="s">
        <v>32</v>
      </c>
      <c r="AD57" s="201"/>
      <c r="AE57" s="201"/>
      <c r="AF57" s="201"/>
      <c r="AG57" s="201"/>
      <c r="AH57" s="201"/>
      <c r="AI57" s="201"/>
      <c r="AJ57" s="201"/>
      <c r="AK57" s="201"/>
      <c r="AL57" s="201"/>
      <c r="AM57" s="201"/>
      <c r="AN57" s="201"/>
      <c r="AO57" s="201"/>
      <c r="AP57" s="201"/>
      <c r="AQ57" s="201"/>
      <c r="AR57" s="201"/>
      <c r="AS57" s="201"/>
      <c r="AT57" s="117">
        <f>SUM(AT55:AT56)</f>
        <v>0</v>
      </c>
      <c r="AU57" s="22"/>
    </row>
    <row r="58" spans="1:47" ht="21" customHeight="1" thickBot="1">
      <c r="A58" s="154"/>
      <c r="B58" s="67"/>
      <c r="C58" s="67"/>
      <c r="D58" s="67"/>
      <c r="E58" s="68"/>
      <c r="F58" s="68"/>
      <c r="G58" s="69"/>
      <c r="H58" s="70"/>
      <c r="I58" s="69"/>
      <c r="J58" s="70"/>
      <c r="K58" s="70"/>
      <c r="L58" s="70"/>
      <c r="M58" s="70"/>
      <c r="N58" s="70"/>
      <c r="O58" s="167" t="s">
        <v>63</v>
      </c>
      <c r="P58" s="168"/>
      <c r="Q58" s="168"/>
      <c r="R58" s="168"/>
      <c r="S58" s="168"/>
      <c r="T58" s="168"/>
      <c r="U58" s="168"/>
      <c r="V58" s="169"/>
      <c r="W58" s="70"/>
      <c r="X58" s="142"/>
      <c r="Y58" s="143"/>
      <c r="Z58" s="167" t="s">
        <v>133</v>
      </c>
      <c r="AA58" s="168"/>
      <c r="AB58" s="168"/>
      <c r="AC58" s="168"/>
      <c r="AD58" s="168"/>
      <c r="AE58" s="168"/>
      <c r="AF58" s="168"/>
      <c r="AG58" s="169"/>
      <c r="AH58" s="142"/>
      <c r="AI58" s="142"/>
      <c r="AJ58" s="154"/>
      <c r="AK58" s="154"/>
      <c r="AL58" s="154"/>
      <c r="AM58" s="154"/>
      <c r="AN58" s="154"/>
      <c r="AO58" s="154"/>
      <c r="AP58" s="154"/>
      <c r="AQ58" s="154"/>
      <c r="AR58" s="154"/>
      <c r="AS58" s="154"/>
      <c r="AT58" s="22"/>
      <c r="AU58" s="22"/>
    </row>
    <row r="59" spans="1:47" ht="25.35" customHeight="1" thickBot="1">
      <c r="A59" s="22"/>
      <c r="B59" s="118" t="s">
        <v>25</v>
      </c>
      <c r="C59" s="119"/>
      <c r="D59" s="120"/>
      <c r="E59" s="119"/>
      <c r="F59" s="119"/>
      <c r="G59" s="119"/>
      <c r="H59" s="119"/>
      <c r="I59" s="119"/>
      <c r="J59" s="121"/>
      <c r="L59" s="22"/>
      <c r="N59" s="22"/>
      <c r="O59" s="147" t="s">
        <v>22</v>
      </c>
      <c r="P59" s="171" t="s">
        <v>19</v>
      </c>
      <c r="Q59" s="172"/>
      <c r="R59" s="155" t="s">
        <v>20</v>
      </c>
      <c r="S59" s="171" t="s">
        <v>153</v>
      </c>
      <c r="T59" s="206"/>
      <c r="U59" s="179" t="s">
        <v>21</v>
      </c>
      <c r="V59" s="172"/>
      <c r="W59" s="22"/>
      <c r="X59" s="207"/>
      <c r="Y59" s="208"/>
      <c r="Z59" s="171" t="s">
        <v>19</v>
      </c>
      <c r="AA59" s="172"/>
      <c r="AB59" s="171" t="s">
        <v>20</v>
      </c>
      <c r="AC59" s="172"/>
      <c r="AD59" s="171" t="s">
        <v>153</v>
      </c>
      <c r="AE59" s="172"/>
      <c r="AF59" s="179" t="s">
        <v>21</v>
      </c>
      <c r="AG59" s="172"/>
      <c r="AH59" s="207"/>
      <c r="AI59" s="207"/>
      <c r="AK59" s="209" t="s">
        <v>34</v>
      </c>
      <c r="AL59" s="209"/>
      <c r="AM59" s="209"/>
      <c r="AN59" s="209"/>
      <c r="AO59" s="209"/>
      <c r="AP59" s="209"/>
      <c r="AQ59" s="209"/>
      <c r="AR59" s="209"/>
      <c r="AS59" s="209"/>
      <c r="AT59" s="22"/>
      <c r="AU59" s="22"/>
    </row>
    <row r="60" spans="1:47" ht="30" customHeight="1" thickBot="1">
      <c r="A60" s="154"/>
      <c r="B60" s="122"/>
      <c r="C60" s="123"/>
      <c r="D60" s="123"/>
      <c r="E60" s="123"/>
      <c r="F60" s="123"/>
      <c r="G60" s="123"/>
      <c r="H60" s="123"/>
      <c r="I60" s="123"/>
      <c r="J60" s="124"/>
      <c r="L60" s="45"/>
      <c r="N60" s="45"/>
      <c r="O60" s="71">
        <v>1</v>
      </c>
      <c r="P60" s="202">
        <f>SUMIFS(AT13:AT52, E13:E52, "1", F13:F52, "CalWORKs")</f>
        <v>0</v>
      </c>
      <c r="Q60" s="203"/>
      <c r="R60" s="18">
        <f>SUMIFS(AT13:AT52, E13:E52, "1", F13:F52, "GR")</f>
        <v>0</v>
      </c>
      <c r="S60" s="204">
        <f>SUMIFS(AT13:AT52, E13:E52, "1", F13:F52, "START")</f>
        <v>0</v>
      </c>
      <c r="T60" s="205"/>
      <c r="U60" s="210">
        <f>SUM(P60:T60)</f>
        <v>0</v>
      </c>
      <c r="V60" s="211"/>
      <c r="W60" s="22"/>
      <c r="X60" s="212"/>
      <c r="Y60" s="213"/>
      <c r="Z60" s="173">
        <f>COUNTIFS($D$13:$D$52, "&lt;&gt;", $E$13:$E$52, "1", $F$13:$F$52, "CalWORKs")</f>
        <v>0</v>
      </c>
      <c r="AA60" s="174"/>
      <c r="AB60" s="173">
        <f>COUNTIFS($D$13:$D$52, "&lt;&gt;", $E$13:$E$52, "1", $F$13:$F$52, "GR")</f>
        <v>0</v>
      </c>
      <c r="AC60" s="174"/>
      <c r="AD60" s="173">
        <f>COUNTIFS($D$13:$D$52, "&lt;&gt;", $E$13:$E$52, "1", $F$13:$F$52, "START")</f>
        <v>0</v>
      </c>
      <c r="AE60" s="174"/>
      <c r="AF60" s="180">
        <f>SUM(Z60:AE60)</f>
        <v>0</v>
      </c>
      <c r="AG60" s="174"/>
      <c r="AH60" s="212"/>
      <c r="AI60" s="212"/>
      <c r="AK60" s="167" t="s">
        <v>33</v>
      </c>
      <c r="AL60" s="168"/>
      <c r="AM60" s="168"/>
      <c r="AN60" s="168"/>
      <c r="AO60" s="168"/>
      <c r="AP60" s="168"/>
      <c r="AQ60" s="168"/>
      <c r="AR60" s="168"/>
      <c r="AS60" s="169"/>
      <c r="AT60" s="22"/>
      <c r="AU60" s="22"/>
    </row>
    <row r="61" spans="1:47" ht="30" customHeight="1" thickBot="1">
      <c r="A61" s="154"/>
      <c r="B61" s="125"/>
      <c r="C61" s="126" t="s">
        <v>5</v>
      </c>
      <c r="D61" s="126"/>
      <c r="E61" s="126"/>
      <c r="F61" s="126"/>
      <c r="G61" s="126"/>
      <c r="H61" s="127"/>
      <c r="I61" s="128" t="s">
        <v>2</v>
      </c>
      <c r="J61" s="129"/>
      <c r="L61" s="45"/>
      <c r="N61" s="45"/>
      <c r="O61" s="71">
        <v>2</v>
      </c>
      <c r="P61" s="202">
        <f>SUMIFS(AT13:AT52, E13:E52, "2", F13:F52, "CalWORKs")</f>
        <v>0</v>
      </c>
      <c r="Q61" s="203"/>
      <c r="R61" s="18">
        <f>SUMIFS(AT13:AT52, E13:E52, "2", F13:F52, "GR")</f>
        <v>0</v>
      </c>
      <c r="S61" s="204">
        <f>SUMIFS(AT13:AT52, E13:E52, "2", F13:F52, "START")</f>
        <v>0</v>
      </c>
      <c r="T61" s="205"/>
      <c r="U61" s="210">
        <f t="shared" ref="U61:U64" si="23">SUM(P61:T61)</f>
        <v>0</v>
      </c>
      <c r="V61" s="211"/>
      <c r="W61" s="22"/>
      <c r="X61" s="212"/>
      <c r="Y61" s="213"/>
      <c r="Z61" s="173">
        <f>COUNTIFS($D$13:$D$52, "&lt;&gt;", $E$13:$E$52, "2", $F$13:$F$52, "CalWORKs")</f>
        <v>0</v>
      </c>
      <c r="AA61" s="174"/>
      <c r="AB61" s="173">
        <f>COUNTIFS($D$13:$D$52, "&lt;&gt;", $E$13:$E$52, "2", $F$13:$F$52, "GR")</f>
        <v>0</v>
      </c>
      <c r="AC61" s="174"/>
      <c r="AD61" s="173">
        <f>COUNTIFS($D$13:$D$52, "&lt;&gt;", $E$13:$E$52, "2", $F$13:$F$52, "START")</f>
        <v>0</v>
      </c>
      <c r="AE61" s="174"/>
      <c r="AF61" s="180">
        <f t="shared" ref="AF61:AF64" si="24">SUM(Z61:AE61)</f>
        <v>0</v>
      </c>
      <c r="AG61" s="174"/>
      <c r="AH61" s="212"/>
      <c r="AI61" s="212"/>
      <c r="AK61" s="227" t="s">
        <v>29</v>
      </c>
      <c r="AL61" s="228"/>
      <c r="AM61" s="229"/>
      <c r="AN61" s="230" t="s">
        <v>30</v>
      </c>
      <c r="AO61" s="229"/>
      <c r="AP61" s="230" t="s">
        <v>36</v>
      </c>
      <c r="AQ61" s="228"/>
      <c r="AR61" s="229"/>
      <c r="AS61" s="141" t="s">
        <v>21</v>
      </c>
      <c r="AT61" s="24"/>
      <c r="AU61" s="24"/>
    </row>
    <row r="62" spans="1:47" ht="30" customHeight="1" thickBot="1">
      <c r="A62" s="154"/>
      <c r="B62" s="130"/>
      <c r="C62" s="131"/>
      <c r="D62" s="131"/>
      <c r="E62" s="132"/>
      <c r="F62" s="133"/>
      <c r="G62" s="134"/>
      <c r="H62" s="133"/>
      <c r="I62" s="134"/>
      <c r="J62" s="135"/>
      <c r="L62" s="45"/>
      <c r="N62" s="45"/>
      <c r="O62" s="71">
        <v>3</v>
      </c>
      <c r="P62" s="202">
        <f>SUMIFS(AT13:AT52, E13:E52, "3", F13:F52, "CalWORKs")</f>
        <v>0</v>
      </c>
      <c r="Q62" s="203"/>
      <c r="R62" s="18">
        <f>SUMIFS(AT13:AT52, E13:E52, "3", F13:F52, "GR")</f>
        <v>0</v>
      </c>
      <c r="S62" s="204">
        <f>SUMIFS(AT13:AT52, E13:E52, "3", F13:F52, "START")</f>
        <v>0</v>
      </c>
      <c r="T62" s="205"/>
      <c r="U62" s="210">
        <f t="shared" si="23"/>
        <v>0</v>
      </c>
      <c r="V62" s="211"/>
      <c r="W62" s="22"/>
      <c r="X62" s="212"/>
      <c r="Y62" s="213"/>
      <c r="Z62" s="173">
        <f>COUNTIFS($D$13:$D$52, "&lt;&gt;", $E$13:$E$52, "3", $F$13:$F$52, "CalWORKs")</f>
        <v>0</v>
      </c>
      <c r="AA62" s="174"/>
      <c r="AB62" s="173">
        <f>COUNTIFS($D$13:$D$52, "&lt;&gt;", $E$13:$E$52, "3", $F$13:$F$52, "GR")</f>
        <v>0</v>
      </c>
      <c r="AC62" s="174"/>
      <c r="AD62" s="173">
        <f>COUNTIFS($D$13:$D$52, "&lt;&gt;", $E$13:$E$52, "3", $F$13:$F$52, "START")</f>
        <v>0</v>
      </c>
      <c r="AE62" s="174"/>
      <c r="AF62" s="180">
        <f t="shared" si="24"/>
        <v>0</v>
      </c>
      <c r="AG62" s="174"/>
      <c r="AH62" s="212"/>
      <c r="AI62" s="212"/>
      <c r="AK62" s="222" t="s">
        <v>126</v>
      </c>
      <c r="AL62" s="223"/>
      <c r="AM62" s="224"/>
      <c r="AN62" s="225">
        <v>0</v>
      </c>
      <c r="AO62" s="226"/>
      <c r="AP62" s="231">
        <v>81.84</v>
      </c>
      <c r="AQ62" s="232"/>
      <c r="AR62" s="233"/>
      <c r="AS62" s="145">
        <f>AN62*AP62</f>
        <v>0</v>
      </c>
      <c r="AT62" s="22"/>
      <c r="AU62" s="22"/>
    </row>
    <row r="63" spans="1:47" ht="30.75" customHeight="1" thickBot="1">
      <c r="A63" s="154"/>
      <c r="B63" s="136"/>
      <c r="C63" s="137" t="s">
        <v>35</v>
      </c>
      <c r="D63" s="137"/>
      <c r="E63" s="137"/>
      <c r="F63" s="137"/>
      <c r="G63" s="137"/>
      <c r="H63" s="137"/>
      <c r="I63" s="138" t="s">
        <v>2</v>
      </c>
      <c r="J63" s="139"/>
      <c r="L63" s="45"/>
      <c r="N63" s="45"/>
      <c r="O63" s="71">
        <v>4</v>
      </c>
      <c r="P63" s="202">
        <f>SUMIFS(AT13:AT52, E13:E52, "4", F13:F52, "CalWORKs")</f>
        <v>0</v>
      </c>
      <c r="Q63" s="203"/>
      <c r="R63" s="18">
        <f>SUMIFS(AT13:AT52, E13:E52, "4", F13:F52, "GR")</f>
        <v>0</v>
      </c>
      <c r="S63" s="204">
        <f>SUMIFS(AT13:AT52, E13:E52, "4", F13:F52, "START")</f>
        <v>0</v>
      </c>
      <c r="T63" s="205"/>
      <c r="U63" s="210">
        <f t="shared" si="23"/>
        <v>0</v>
      </c>
      <c r="V63" s="211"/>
      <c r="W63" s="22"/>
      <c r="X63" s="212"/>
      <c r="Y63" s="213"/>
      <c r="Z63" s="173">
        <f>COUNTIFS($D$13:$D$52, "&lt;&gt;", $E$13:$E$52, "4", $F$13:$F$52, "CalWORKs")</f>
        <v>0</v>
      </c>
      <c r="AA63" s="174"/>
      <c r="AB63" s="173">
        <f>COUNTIFS($D$13:$D$52, "&lt;&gt;", $E$13:$E$52, "4", $F$13:$F$52, "GR")</f>
        <v>0</v>
      </c>
      <c r="AC63" s="174"/>
      <c r="AD63" s="173">
        <f>COUNTIFS($D$13:$D$52, "&lt;&gt;", $E$13:$E$52, "4", $F$13:$F$52, "START")</f>
        <v>0</v>
      </c>
      <c r="AE63" s="174"/>
      <c r="AF63" s="180">
        <f>SUM(Z63:AE63)</f>
        <v>0</v>
      </c>
      <c r="AG63" s="174"/>
      <c r="AH63" s="212"/>
      <c r="AI63" s="212"/>
      <c r="AK63" s="214" t="s">
        <v>27</v>
      </c>
      <c r="AL63" s="215"/>
      <c r="AM63" s="216"/>
      <c r="AN63" s="217">
        <v>0</v>
      </c>
      <c r="AO63" s="218"/>
      <c r="AP63" s="219">
        <v>81.84</v>
      </c>
      <c r="AQ63" s="220"/>
      <c r="AR63" s="221"/>
      <c r="AS63" s="145">
        <f>AN63*AP63</f>
        <v>0</v>
      </c>
      <c r="AT63" s="22"/>
      <c r="AU63" s="22"/>
    </row>
    <row r="64" spans="1:47" ht="27" customHeight="1" thickTop="1" thickBot="1">
      <c r="A64" s="154"/>
      <c r="B64" s="157"/>
      <c r="C64" s="157"/>
      <c r="D64" s="157"/>
      <c r="E64" s="22"/>
      <c r="F64" s="44"/>
      <c r="G64" s="45"/>
      <c r="H64" s="45"/>
      <c r="I64" s="45"/>
      <c r="J64" s="45"/>
      <c r="K64" s="45"/>
      <c r="L64" s="45"/>
      <c r="M64" s="45"/>
      <c r="N64" s="45"/>
      <c r="O64" s="72">
        <v>5</v>
      </c>
      <c r="P64" s="242">
        <f>SUMIFS(AT13:AT52, E13:E52, "5", F13:F52, "CalWORKs")</f>
        <v>0</v>
      </c>
      <c r="Q64" s="243"/>
      <c r="R64" s="19">
        <f>SUMIFS(AT13:AT52, E13:E52, "5", F13:F52, "GR")</f>
        <v>0</v>
      </c>
      <c r="S64" s="244">
        <f>SUMIFS(AT13:AT52, E13:E52, "5", F13:F52, "START")</f>
        <v>0</v>
      </c>
      <c r="T64" s="245"/>
      <c r="U64" s="210">
        <f t="shared" si="23"/>
        <v>0</v>
      </c>
      <c r="V64" s="211"/>
      <c r="W64" s="22"/>
      <c r="X64" s="212"/>
      <c r="Y64" s="213"/>
      <c r="Z64" s="173">
        <f>COUNTIFS($D$13:$D$52, "&lt;&gt;", $E$13:$E$52, "5", $F$13:$F$52, "CalWORKs")</f>
        <v>0</v>
      </c>
      <c r="AA64" s="174"/>
      <c r="AB64" s="175">
        <f>COUNTIFS($D$13:$D$52, "&lt;&gt;", $E$13:$E$52, "5", $F$13:$F$52, "GR")</f>
        <v>0</v>
      </c>
      <c r="AC64" s="176"/>
      <c r="AD64" s="175">
        <f>COUNTIFS($D$13:$D$52, "&lt;&gt;", $E$13:$E$52, "5", $F$13:$F$52, "START")</f>
        <v>0</v>
      </c>
      <c r="AE64" s="176"/>
      <c r="AF64" s="180">
        <f t="shared" si="24"/>
        <v>0</v>
      </c>
      <c r="AG64" s="174"/>
      <c r="AH64" s="212"/>
      <c r="AI64" s="212"/>
      <c r="AK64" s="246" t="s">
        <v>21</v>
      </c>
      <c r="AL64" s="247"/>
      <c r="AM64" s="248"/>
      <c r="AN64" s="249">
        <f>SUM(AN62:AO63)</f>
        <v>0</v>
      </c>
      <c r="AO64" s="250"/>
      <c r="AP64" s="234"/>
      <c r="AQ64" s="235"/>
      <c r="AR64" s="236"/>
      <c r="AS64" s="146">
        <f>SUM(AS62:AS63)</f>
        <v>0</v>
      </c>
      <c r="AT64" s="22"/>
      <c r="AU64" s="22"/>
    </row>
    <row r="65" spans="1:47" ht="30.75" customHeight="1" thickTop="1" thickBot="1">
      <c r="A65" s="154"/>
      <c r="B65" s="237"/>
      <c r="C65" s="237"/>
      <c r="D65" s="157"/>
      <c r="E65" s="22"/>
      <c r="F65" s="22"/>
      <c r="G65" s="22"/>
      <c r="H65" s="22"/>
      <c r="I65" s="22"/>
      <c r="J65" s="22"/>
      <c r="K65" s="22"/>
      <c r="L65" s="22"/>
      <c r="M65" s="22"/>
      <c r="N65" s="22"/>
      <c r="O65" s="73"/>
      <c r="P65" s="238">
        <f>SUM(P60:Q64)</f>
        <v>0</v>
      </c>
      <c r="Q65" s="239"/>
      <c r="R65" s="140">
        <f>SUM(R60:R64)</f>
        <v>0</v>
      </c>
      <c r="S65" s="238">
        <f>SUM(S60:T64)</f>
        <v>0</v>
      </c>
      <c r="T65" s="239"/>
      <c r="U65" s="240">
        <f>SUM(U60:V64)</f>
        <v>0</v>
      </c>
      <c r="V65" s="241"/>
      <c r="W65" s="22"/>
      <c r="X65" s="207"/>
      <c r="Y65" s="208"/>
      <c r="Z65" s="177">
        <f>SUM(Z60:AA64)</f>
        <v>0</v>
      </c>
      <c r="AA65" s="178"/>
      <c r="AB65" s="177">
        <f>SUM(AB60:AC64)</f>
        <v>0</v>
      </c>
      <c r="AC65" s="178"/>
      <c r="AD65" s="177">
        <f>SUM(AD60:AE64)</f>
        <v>0</v>
      </c>
      <c r="AE65" s="178"/>
      <c r="AF65" s="181">
        <f>SUM(AF60:AG64)</f>
        <v>0</v>
      </c>
      <c r="AG65" s="178"/>
      <c r="AH65" s="207"/>
      <c r="AI65" s="207"/>
      <c r="AR65" s="22"/>
      <c r="AS65" s="22"/>
      <c r="AT65" s="22"/>
      <c r="AU65" s="22"/>
    </row>
    <row r="66" spans="1:47" s="78" customFormat="1" ht="40.5" customHeight="1">
      <c r="A66" s="74"/>
      <c r="B66" s="75"/>
      <c r="C66" s="75"/>
      <c r="D66" s="75"/>
      <c r="E66" s="75"/>
      <c r="F66" s="75"/>
      <c r="G66" s="75"/>
      <c r="H66" s="75"/>
      <c r="I66" s="75"/>
      <c r="J66" s="75"/>
      <c r="K66" s="75"/>
      <c r="L66" s="75"/>
      <c r="M66" s="75"/>
      <c r="N66" s="75"/>
      <c r="O66" s="76" t="s">
        <v>64</v>
      </c>
      <c r="P66" s="251" t="s">
        <v>142</v>
      </c>
      <c r="Q66" s="251"/>
      <c r="R66" s="251"/>
      <c r="S66" s="251"/>
      <c r="T66" s="251"/>
      <c r="U66" s="251"/>
      <c r="V66" s="251"/>
      <c r="W66" s="77"/>
      <c r="X66" s="144"/>
      <c r="Y66" s="77" t="s">
        <v>65</v>
      </c>
      <c r="Z66" s="170" t="s">
        <v>155</v>
      </c>
      <c r="AA66" s="170"/>
      <c r="AB66" s="170"/>
      <c r="AC66" s="170"/>
      <c r="AD66" s="170"/>
      <c r="AE66" s="170"/>
      <c r="AF66" s="170"/>
      <c r="AG66" s="170"/>
      <c r="AH66" s="144"/>
      <c r="AI66" s="144"/>
      <c r="AR66" s="75"/>
      <c r="AS66" s="75"/>
      <c r="AT66" s="75"/>
      <c r="AU66" s="75"/>
    </row>
    <row r="67" spans="1:47" s="78" customFormat="1" ht="15" customHeight="1" thickBot="1">
      <c r="A67" s="74"/>
      <c r="B67" s="75"/>
      <c r="C67" s="75"/>
      <c r="D67" s="75"/>
      <c r="E67" s="75"/>
      <c r="F67" s="75"/>
      <c r="G67" s="75"/>
      <c r="H67" s="75"/>
      <c r="I67" s="75"/>
      <c r="J67" s="75"/>
      <c r="K67" s="75"/>
      <c r="L67" s="75"/>
      <c r="M67" s="75"/>
      <c r="N67" s="75"/>
      <c r="O67" s="76"/>
      <c r="P67" s="79"/>
      <c r="Q67" s="79"/>
      <c r="R67" s="79"/>
      <c r="S67" s="79"/>
      <c r="T67" s="79"/>
      <c r="U67" s="79"/>
      <c r="V67" s="79"/>
      <c r="W67" s="80"/>
      <c r="X67" s="81"/>
      <c r="Y67" s="81"/>
      <c r="Z67" s="81"/>
      <c r="AA67" s="81"/>
      <c r="AB67" s="81"/>
      <c r="AC67" s="81"/>
      <c r="AD67" s="81"/>
      <c r="AE67" s="81"/>
      <c r="AF67" s="81"/>
      <c r="AG67" s="81"/>
      <c r="AH67" s="81"/>
      <c r="AI67" s="81"/>
      <c r="AR67" s="75"/>
      <c r="AS67" s="75"/>
      <c r="AT67" s="75"/>
      <c r="AU67" s="75"/>
    </row>
    <row r="68" spans="1:47" ht="40.15" customHeight="1" thickBot="1">
      <c r="E68" s="252" t="s">
        <v>94</v>
      </c>
      <c r="F68" s="252"/>
      <c r="G68" s="253" t="s">
        <v>148</v>
      </c>
      <c r="H68" s="253"/>
      <c r="I68" s="253" t="s">
        <v>99</v>
      </c>
      <c r="J68" s="253"/>
      <c r="K68" s="253" t="s">
        <v>100</v>
      </c>
      <c r="L68" s="253"/>
      <c r="M68" s="253" t="s">
        <v>101</v>
      </c>
      <c r="N68" s="253"/>
      <c r="O68" s="253" t="s">
        <v>102</v>
      </c>
      <c r="P68" s="253"/>
      <c r="Q68" s="253" t="s">
        <v>103</v>
      </c>
      <c r="R68" s="253"/>
      <c r="S68" s="253" t="s">
        <v>104</v>
      </c>
      <c r="T68" s="253"/>
      <c r="U68" s="253" t="s">
        <v>105</v>
      </c>
      <c r="V68" s="253"/>
      <c r="W68" s="253" t="s">
        <v>106</v>
      </c>
      <c r="X68" s="253"/>
      <c r="Y68" s="253" t="s">
        <v>107</v>
      </c>
      <c r="Z68" s="253"/>
      <c r="AA68" s="256" t="s">
        <v>128</v>
      </c>
      <c r="AB68" s="257"/>
      <c r="AC68" s="253" t="s">
        <v>108</v>
      </c>
      <c r="AD68" s="253"/>
      <c r="AE68" s="253" t="s">
        <v>140</v>
      </c>
      <c r="AF68" s="253"/>
      <c r="AG68" s="253" t="s">
        <v>109</v>
      </c>
      <c r="AH68" s="253"/>
      <c r="AI68" s="253" t="s">
        <v>95</v>
      </c>
      <c r="AJ68" s="253"/>
      <c r="AK68" s="253" t="s">
        <v>96</v>
      </c>
      <c r="AL68" s="253"/>
      <c r="AM68" s="253" t="s">
        <v>97</v>
      </c>
      <c r="AN68" s="253"/>
      <c r="AO68" s="253" t="s">
        <v>98</v>
      </c>
      <c r="AP68" s="253"/>
      <c r="AQ68" s="253" t="s">
        <v>149</v>
      </c>
      <c r="AR68" s="253"/>
      <c r="AS68" s="83"/>
      <c r="AT68" s="82"/>
    </row>
    <row r="69" spans="1:47" ht="30" customHeight="1" thickBot="1">
      <c r="B69" s="237"/>
      <c r="C69" s="237"/>
      <c r="D69" s="157"/>
      <c r="E69" s="254" t="s">
        <v>132</v>
      </c>
      <c r="F69" s="254"/>
      <c r="G69" s="255">
        <f>COUNTIFS($D$13:$D$52, "&lt;&gt;", $G$13:$G$52, "&lt;&gt;")</f>
        <v>0</v>
      </c>
      <c r="H69" s="255"/>
      <c r="I69" s="255">
        <f>COUNTIFS($D$13:$D$52, "&lt;&gt;", $I$13:$I$52, "&lt;&gt;")</f>
        <v>0</v>
      </c>
      <c r="J69" s="255"/>
      <c r="K69" s="255">
        <f>COUNTIFS($D$13:$D$52, "&lt;&gt;", $K$13:$K$52, "&lt;&gt;")</f>
        <v>0</v>
      </c>
      <c r="L69" s="255"/>
      <c r="M69" s="255">
        <f>COUNTIFS($D$13:$D$52, "&lt;&gt;", $M$13:$M$52, "&lt;&gt;")</f>
        <v>0</v>
      </c>
      <c r="N69" s="255"/>
      <c r="O69" s="255">
        <f>COUNTIFS($D$13:$D$52, "&lt;&gt;", $O$13:$O$52, "&lt;&gt;")</f>
        <v>0</v>
      </c>
      <c r="P69" s="255"/>
      <c r="Q69" s="255">
        <f>COUNTIFS($D$13:$D$52, "&lt;&gt;", $Q$13:$Q$52, "&lt;&gt;")</f>
        <v>0</v>
      </c>
      <c r="R69" s="255"/>
      <c r="S69" s="255">
        <f>COUNTIFS($D$13:$D$52, "&lt;&gt;", $S$13:$S$52, "&lt;&gt;")</f>
        <v>0</v>
      </c>
      <c r="T69" s="255"/>
      <c r="U69" s="255">
        <f>COUNTIFS($D$13:$D$52, "&lt;&gt;", $U$13:$U$52, "&lt;&gt;")</f>
        <v>0</v>
      </c>
      <c r="V69" s="255"/>
      <c r="W69" s="255">
        <f>COUNTIFS($D$13:$D$52, "&lt;&gt;", $W$13:$W$52, "&lt;&gt;")</f>
        <v>0</v>
      </c>
      <c r="X69" s="255"/>
      <c r="Y69" s="255">
        <f>COUNTIFS($D$13:$D$52, "&lt;&gt;", $Y$13:$Y$52, "&lt;&gt;")</f>
        <v>0</v>
      </c>
      <c r="Z69" s="255"/>
      <c r="AA69" s="255">
        <f>COUNTIFS($D$13:$D$52, "&lt;&gt;", $AA$13:$AA$52, "&lt;&gt;")</f>
        <v>0</v>
      </c>
      <c r="AB69" s="255"/>
      <c r="AC69" s="255">
        <f>COUNTIFS($D$13:$D$52, "&lt;&gt;", $AC$13:$AC$52, "&lt;&gt;")</f>
        <v>0</v>
      </c>
      <c r="AD69" s="255"/>
      <c r="AE69" s="255">
        <f>COUNTIFS($D$13:$D$52, "&lt;&gt;", $AE$13:$AE$52, "&lt;&gt;")</f>
        <v>0</v>
      </c>
      <c r="AF69" s="255"/>
      <c r="AG69" s="255">
        <f>COUNTIFS($D$13:$D$52, "&lt;&gt;", $AG$13:$AG$52, "&lt;&gt;")</f>
        <v>0</v>
      </c>
      <c r="AH69" s="255"/>
      <c r="AI69" s="255">
        <f>COUNTIFS($D$13:$D$52, "&lt;&gt;", $AI$13:$AI$52, "&lt;&gt;")</f>
        <v>0</v>
      </c>
      <c r="AJ69" s="255"/>
      <c r="AK69" s="255">
        <f>COUNTIFS($D$13:$D$52, "&lt;&gt;", $AK$13:$AK$52, "&lt;&gt;")</f>
        <v>0</v>
      </c>
      <c r="AL69" s="255"/>
      <c r="AM69" s="255">
        <f>COUNTIFS($D$13:$D$52, "&lt;&gt;", $AM$13:$AM$52, "&lt;&gt;")</f>
        <v>0</v>
      </c>
      <c r="AN69" s="255"/>
      <c r="AO69" s="255">
        <f>COUNTIFS($D$13:$D$52, "&lt;&gt;", $AO$13:$AO$52, "&lt;&gt;")</f>
        <v>0</v>
      </c>
      <c r="AP69" s="255"/>
      <c r="AQ69" s="255">
        <f>COUNTIFS($D$13:$D$52, "&lt;&gt;", $AQ$13:$AQ$52, "&lt;&gt;")</f>
        <v>0</v>
      </c>
      <c r="AR69" s="255"/>
      <c r="AS69" s="91"/>
      <c r="AT69" s="92"/>
    </row>
    <row r="70" spans="1:47" ht="30" customHeight="1"/>
    <row r="71" spans="1:47" ht="30" customHeight="1"/>
    <row r="72" spans="1:47" ht="30" customHeight="1"/>
    <row r="73" spans="1:47" s="150" customFormat="1" ht="30" customHeight="1">
      <c r="B73" s="42"/>
      <c r="C73" s="42"/>
      <c r="D73" s="42"/>
      <c r="E73" s="49"/>
      <c r="F73" s="4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row>
    <row r="74" spans="1:47" s="150" customFormat="1" ht="30" customHeight="1">
      <c r="B74" s="42"/>
      <c r="C74" s="42"/>
      <c r="D74" s="42"/>
      <c r="E74" s="49"/>
      <c r="F74" s="49"/>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row>
    <row r="75" spans="1:47" s="150" customFormat="1" ht="30" customHeight="1">
      <c r="B75" s="42"/>
      <c r="C75" s="42"/>
      <c r="D75" s="42"/>
      <c r="E75" s="49"/>
      <c r="F75" s="4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row>
    <row r="76" spans="1:47" s="150" customFormat="1" ht="30" customHeight="1">
      <c r="B76" s="42"/>
      <c r="C76" s="42"/>
      <c r="D76" s="42"/>
      <c r="E76" s="49"/>
      <c r="F76" s="49"/>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row>
    <row r="77" spans="1:47" s="150" customFormat="1" ht="30" customHeight="1">
      <c r="B77" s="42"/>
      <c r="C77" s="42"/>
      <c r="D77" s="42"/>
      <c r="E77" s="49"/>
      <c r="F77" s="49"/>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row>
    <row r="78" spans="1:47" s="150" customFormat="1" ht="30" customHeight="1">
      <c r="B78" s="42"/>
      <c r="C78" s="42"/>
      <c r="D78" s="42"/>
      <c r="E78" s="49"/>
      <c r="F78" s="49"/>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row>
    <row r="79" spans="1:47" s="150" customFormat="1" ht="30" customHeight="1">
      <c r="B79" s="42"/>
      <c r="C79" s="42"/>
      <c r="D79" s="42"/>
      <c r="E79" s="49"/>
      <c r="F79" s="49"/>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row>
  </sheetData>
  <sheetProtection algorithmName="SHA-512" hashValue="RQomm7ZuLhZ/3BZlSR82RoZgaxReBzBTUxOoRVDi8UQAq34yGh9rWaYdoz8rDMIrgoI9sunIyGp5sV20oiDjbw==" saltValue="WjyF5NvMG4bt36VGD5hP6Q==" spinCount="100000" sheet="1" formatColumns="0" formatRows="0" selectLockedCells="1"/>
  <mergeCells count="167">
    <mergeCell ref="AQ68:AR68"/>
    <mergeCell ref="Q68:R68"/>
    <mergeCell ref="S68:T68"/>
    <mergeCell ref="U68:V68"/>
    <mergeCell ref="W68:X68"/>
    <mergeCell ref="Y68:Z68"/>
    <mergeCell ref="AC68:AD68"/>
    <mergeCell ref="AQ69:AR69"/>
    <mergeCell ref="AM69:AN69"/>
    <mergeCell ref="AO69:AP69"/>
    <mergeCell ref="AM68:AN68"/>
    <mergeCell ref="AO68:AP68"/>
    <mergeCell ref="AA68:AB68"/>
    <mergeCell ref="AK68:AL68"/>
    <mergeCell ref="AK69:AL69"/>
    <mergeCell ref="AE68:AF68"/>
    <mergeCell ref="B69:C69"/>
    <mergeCell ref="E69:F69"/>
    <mergeCell ref="G69:H69"/>
    <mergeCell ref="I69:J69"/>
    <mergeCell ref="K69:L69"/>
    <mergeCell ref="M69:N69"/>
    <mergeCell ref="AG68:AH68"/>
    <mergeCell ref="AI68:AJ68"/>
    <mergeCell ref="AC69:AD69"/>
    <mergeCell ref="AG69:AH69"/>
    <mergeCell ref="AI69:AJ69"/>
    <mergeCell ref="O69:P69"/>
    <mergeCell ref="Q69:R69"/>
    <mergeCell ref="S69:T69"/>
    <mergeCell ref="U69:V69"/>
    <mergeCell ref="W69:X69"/>
    <mergeCell ref="Y69:Z69"/>
    <mergeCell ref="AA69:AB69"/>
    <mergeCell ref="AE69:AF69"/>
    <mergeCell ref="U63:V63"/>
    <mergeCell ref="X63:Y63"/>
    <mergeCell ref="P66:V66"/>
    <mergeCell ref="E68:F68"/>
    <mergeCell ref="G68:H68"/>
    <mergeCell ref="I68:J68"/>
    <mergeCell ref="K68:L68"/>
    <mergeCell ref="M68:N68"/>
    <mergeCell ref="O68:P68"/>
    <mergeCell ref="AP64:AR64"/>
    <mergeCell ref="B65:C65"/>
    <mergeCell ref="P65:Q65"/>
    <mergeCell ref="S65:T65"/>
    <mergeCell ref="U65:V65"/>
    <mergeCell ref="X65:Y65"/>
    <mergeCell ref="AH65:AI65"/>
    <mergeCell ref="P64:Q64"/>
    <mergeCell ref="S64:T64"/>
    <mergeCell ref="U64:V64"/>
    <mergeCell ref="X64:Y64"/>
    <mergeCell ref="AH64:AI64"/>
    <mergeCell ref="AK64:AM64"/>
    <mergeCell ref="AN64:AO64"/>
    <mergeCell ref="Z64:AA64"/>
    <mergeCell ref="Z65:AA65"/>
    <mergeCell ref="AB64:AC64"/>
    <mergeCell ref="AB65:AC65"/>
    <mergeCell ref="AH63:AI63"/>
    <mergeCell ref="AK63:AM63"/>
    <mergeCell ref="AN63:AO63"/>
    <mergeCell ref="AP63:AR63"/>
    <mergeCell ref="P60:Q60"/>
    <mergeCell ref="S60:T60"/>
    <mergeCell ref="U60:V60"/>
    <mergeCell ref="X60:Y60"/>
    <mergeCell ref="AH62:AI62"/>
    <mergeCell ref="AK62:AM62"/>
    <mergeCell ref="AN62:AO62"/>
    <mergeCell ref="AH60:AI60"/>
    <mergeCell ref="AK60:AS60"/>
    <mergeCell ref="AH61:AI61"/>
    <mergeCell ref="AK61:AM61"/>
    <mergeCell ref="AN61:AO61"/>
    <mergeCell ref="AP61:AR61"/>
    <mergeCell ref="P61:Q61"/>
    <mergeCell ref="S61:T61"/>
    <mergeCell ref="U61:V61"/>
    <mergeCell ref="X61:Y61"/>
    <mergeCell ref="AP62:AR62"/>
    <mergeCell ref="P63:Q63"/>
    <mergeCell ref="S63:T63"/>
    <mergeCell ref="AC55:AS55"/>
    <mergeCell ref="W11:X11"/>
    <mergeCell ref="Y11:Z11"/>
    <mergeCell ref="AC11:AD11"/>
    <mergeCell ref="AG11:AH11"/>
    <mergeCell ref="AI11:AJ11"/>
    <mergeCell ref="AK11:AL11"/>
    <mergeCell ref="P62:Q62"/>
    <mergeCell ref="S62:T62"/>
    <mergeCell ref="AC56:AS56"/>
    <mergeCell ref="AC57:AS57"/>
    <mergeCell ref="O58:V58"/>
    <mergeCell ref="P59:Q59"/>
    <mergeCell ref="S59:T59"/>
    <mergeCell ref="U59:V59"/>
    <mergeCell ref="X59:Y59"/>
    <mergeCell ref="AH59:AI59"/>
    <mergeCell ref="AK59:AS59"/>
    <mergeCell ref="Z59:AA59"/>
    <mergeCell ref="Z62:AA62"/>
    <mergeCell ref="U62:V62"/>
    <mergeCell ref="X62:Y62"/>
    <mergeCell ref="AB59:AC59"/>
    <mergeCell ref="AB60:AC60"/>
    <mergeCell ref="AM11:AN11"/>
    <mergeCell ref="AO11:AP11"/>
    <mergeCell ref="R9:U9"/>
    <mergeCell ref="AA11:AB11"/>
    <mergeCell ref="M9:Q9"/>
    <mergeCell ref="AE11:AF11"/>
    <mergeCell ref="AQ11:AR11"/>
    <mergeCell ref="B12:C12"/>
    <mergeCell ref="B54:F54"/>
    <mergeCell ref="E9:I9"/>
    <mergeCell ref="G11:H11"/>
    <mergeCell ref="I11:J11"/>
    <mergeCell ref="K11:L11"/>
    <mergeCell ref="M11:N11"/>
    <mergeCell ref="O11:P11"/>
    <mergeCell ref="Q11:R11"/>
    <mergeCell ref="S11:T11"/>
    <mergeCell ref="U11:V11"/>
    <mergeCell ref="E7:I7"/>
    <mergeCell ref="AK7:AP7"/>
    <mergeCell ref="E8:I8"/>
    <mergeCell ref="AK8:AP8"/>
    <mergeCell ref="A1:AT1"/>
    <mergeCell ref="A2:AT2"/>
    <mergeCell ref="A3:AT3"/>
    <mergeCell ref="A4:AT4"/>
    <mergeCell ref="E5:I5"/>
    <mergeCell ref="E6:I6"/>
    <mergeCell ref="AK6:AP6"/>
    <mergeCell ref="O6:Q6"/>
    <mergeCell ref="R6:U6"/>
    <mergeCell ref="R7:U7"/>
    <mergeCell ref="R8:U8"/>
    <mergeCell ref="M8:Q8"/>
    <mergeCell ref="N7:Q7"/>
    <mergeCell ref="Z58:AG58"/>
    <mergeCell ref="Z66:AG66"/>
    <mergeCell ref="AD59:AE59"/>
    <mergeCell ref="AD60:AE60"/>
    <mergeCell ref="AD61:AE61"/>
    <mergeCell ref="AD62:AE62"/>
    <mergeCell ref="AD63:AE63"/>
    <mergeCell ref="AD64:AE64"/>
    <mergeCell ref="AD65:AE65"/>
    <mergeCell ref="AF59:AG59"/>
    <mergeCell ref="AF60:AG60"/>
    <mergeCell ref="AF61:AG61"/>
    <mergeCell ref="AF62:AG62"/>
    <mergeCell ref="AF63:AG63"/>
    <mergeCell ref="AF64:AG64"/>
    <mergeCell ref="AF65:AG65"/>
    <mergeCell ref="AB61:AC61"/>
    <mergeCell ref="AB62:AC62"/>
    <mergeCell ref="Z60:AA60"/>
    <mergeCell ref="Z61:AA61"/>
    <mergeCell ref="Z63:AA63"/>
    <mergeCell ref="AB63:AC63"/>
  </mergeCells>
  <phoneticPr fontId="22" type="noConversion"/>
  <dataValidations count="2">
    <dataValidation type="list" allowBlank="1" showInputMessage="1" showErrorMessage="1" sqref="E13:E52" xr:uid="{3BCA9DE6-B089-4409-ABE1-56D624EA7782}">
      <formula1>"1, 2, 3, 4, 5"</formula1>
    </dataValidation>
    <dataValidation type="list" allowBlank="1" showInputMessage="1" showErrorMessage="1" sqref="F13:F52" xr:uid="{AE428C27-3E90-4513-9535-EC86D5292F31}">
      <formula1>"CalWORKs, GR, START"</formula1>
    </dataValidation>
  </dataValidations>
  <printOptions horizontalCentered="1"/>
  <pageMargins left="0.25" right="0.25" top="0.3" bottom="0.3" header="0.2" footer="0.15"/>
  <pageSetup paperSize="5" scale="37" fitToHeight="3" orientation="landscape" r:id="rId1"/>
  <headerFooter alignWithMargins="0">
    <oddFooter>&amp;LDVSS_Form03, Rev. 7/2025&amp;C&amp;P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F14"/>
  <sheetViews>
    <sheetView showGridLines="0" workbookViewId="0">
      <selection activeCell="B4" sqref="B4"/>
    </sheetView>
  </sheetViews>
  <sheetFormatPr defaultRowHeight="12.75"/>
  <cols>
    <col min="1" max="1" width="1" customWidth="1"/>
    <col min="2" max="2" width="64.3984375" customWidth="1"/>
    <col min="3" max="3" width="1.59765625" customWidth="1"/>
    <col min="4" max="4" width="5.59765625" customWidth="1"/>
    <col min="5" max="6" width="16" customWidth="1"/>
  </cols>
  <sheetData>
    <row r="1" spans="2:6" ht="13.15">
      <c r="B1" s="1" t="s">
        <v>7</v>
      </c>
      <c r="C1" s="1"/>
      <c r="D1" s="9"/>
      <c r="E1" s="9"/>
      <c r="F1" s="9"/>
    </row>
    <row r="2" spans="2:6" ht="13.15">
      <c r="B2" s="1" t="s">
        <v>8</v>
      </c>
      <c r="C2" s="1"/>
      <c r="D2" s="9"/>
      <c r="E2" s="9"/>
      <c r="F2" s="9"/>
    </row>
    <row r="3" spans="2:6">
      <c r="B3" s="2"/>
      <c r="C3" s="2"/>
      <c r="D3" s="10"/>
      <c r="E3" s="10"/>
      <c r="F3" s="10"/>
    </row>
    <row r="4" spans="2:6" ht="51">
      <c r="B4" s="2" t="s">
        <v>9</v>
      </c>
      <c r="C4" s="2"/>
      <c r="D4" s="10"/>
      <c r="E4" s="10"/>
      <c r="F4" s="10"/>
    </row>
    <row r="5" spans="2:6">
      <c r="B5" s="2"/>
      <c r="C5" s="2"/>
      <c r="D5" s="10"/>
      <c r="E5" s="10"/>
      <c r="F5" s="10"/>
    </row>
    <row r="6" spans="2:6" ht="13.15">
      <c r="B6" s="1" t="s">
        <v>10</v>
      </c>
      <c r="C6" s="1"/>
      <c r="D6" s="9"/>
      <c r="E6" s="9" t="s">
        <v>11</v>
      </c>
      <c r="F6" s="9" t="s">
        <v>12</v>
      </c>
    </row>
    <row r="7" spans="2:6" ht="13.15" thickBot="1">
      <c r="B7" s="2"/>
      <c r="C7" s="2"/>
      <c r="D7" s="10"/>
      <c r="E7" s="10"/>
      <c r="F7" s="10"/>
    </row>
    <row r="8" spans="2:6" ht="25.5">
      <c r="B8" s="3" t="s">
        <v>13</v>
      </c>
      <c r="C8" s="4"/>
      <c r="D8" s="11"/>
      <c r="E8" s="11">
        <v>1</v>
      </c>
      <c r="F8" s="12"/>
    </row>
    <row r="9" spans="2:6" ht="38.65" thickBot="1">
      <c r="B9" s="5"/>
      <c r="C9" s="6"/>
      <c r="D9" s="13"/>
      <c r="E9" s="14" t="s">
        <v>14</v>
      </c>
      <c r="F9" s="15" t="s">
        <v>15</v>
      </c>
    </row>
    <row r="10" spans="2:6">
      <c r="B10" s="2"/>
      <c r="C10" s="2"/>
      <c r="D10" s="10"/>
      <c r="E10" s="10"/>
      <c r="F10" s="10"/>
    </row>
    <row r="11" spans="2:6">
      <c r="B11" s="2"/>
      <c r="C11" s="2"/>
      <c r="D11" s="10"/>
      <c r="E11" s="10"/>
      <c r="F11" s="10"/>
    </row>
    <row r="12" spans="2:6" ht="13.15">
      <c r="B12" s="1" t="s">
        <v>16</v>
      </c>
      <c r="C12" s="1"/>
      <c r="D12" s="9"/>
      <c r="E12" s="9"/>
      <c r="F12" s="9"/>
    </row>
    <row r="13" spans="2:6" ht="13.15" thickBot="1">
      <c r="B13" s="2"/>
      <c r="C13" s="2"/>
      <c r="D13" s="10"/>
      <c r="E13" s="10"/>
      <c r="F13" s="10"/>
    </row>
    <row r="14" spans="2:6" ht="38.65" thickBot="1">
      <c r="B14" s="7" t="s">
        <v>17</v>
      </c>
      <c r="C14" s="8"/>
      <c r="D14" s="16"/>
      <c r="E14" s="16">
        <v>62</v>
      </c>
      <c r="F14" s="17" t="s">
        <v>15</v>
      </c>
    </row>
  </sheetData>
  <hyperlinks>
    <hyperlink ref="E9" location="'Case Management'!A1:AQ42" display="'Case Management'!A1:AQ42"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CM 40 max</vt:lpstr>
      <vt:lpstr>Compatibility Report</vt:lpstr>
      <vt:lpstr>'CM 40 max'!Print_Area</vt:lpstr>
      <vt:lpstr>'CM 40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2025-07-16T15:37:51Z</cp:lastPrinted>
  <dcterms:created xsi:type="dcterms:W3CDTF">2010-04-26T23:22:42Z</dcterms:created>
  <dcterms:modified xsi:type="dcterms:W3CDTF">2025-07-16T15:38:11Z</dcterms:modified>
</cp:coreProperties>
</file>